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xm\AppData\Local\Microsoft\Windows\INetCache\Content.Outlook\QFOI7S6P\"/>
    </mc:Choice>
  </mc:AlternateContent>
  <bookViews>
    <workbookView xWindow="48" yWindow="24" windowWidth="11676" windowHeight="952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I13" i="1" l="1"/>
  <c r="AI14" i="1" s="1"/>
  <c r="Y13" i="1"/>
  <c r="Y14" i="1" s="1"/>
  <c r="O13" i="1"/>
  <c r="O14" i="1" s="1"/>
  <c r="E13" i="1"/>
  <c r="E14" i="1" s="1"/>
  <c r="AK7" i="1"/>
  <c r="AH7" i="1"/>
  <c r="AG24" i="1" s="1"/>
  <c r="AG7" i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F36" i="1" s="1"/>
  <c r="AF37" i="1" s="1"/>
  <c r="AF38" i="1" s="1"/>
  <c r="AF39" i="1" s="1"/>
  <c r="AF40" i="1" s="1"/>
  <c r="AF41" i="1" s="1"/>
  <c r="AF42" i="1" s="1"/>
  <c r="AF43" i="1" s="1"/>
  <c r="AF44" i="1" s="1"/>
  <c r="AF45" i="1" s="1"/>
  <c r="AF46" i="1" s="1"/>
  <c r="AF47" i="1" s="1"/>
  <c r="AF48" i="1" s="1"/>
  <c r="AF49" i="1" s="1"/>
  <c r="AF50" i="1" s="1"/>
  <c r="AF51" i="1" s="1"/>
  <c r="AF52" i="1" s="1"/>
  <c r="AF7" i="1"/>
  <c r="AE24" i="1" s="1"/>
  <c r="AA7" i="1"/>
  <c r="X7" i="1"/>
  <c r="W24" i="1" s="1"/>
  <c r="W7" i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V36" i="1" s="1"/>
  <c r="V37" i="1" s="1"/>
  <c r="V38" i="1" s="1"/>
  <c r="V39" i="1" s="1"/>
  <c r="V40" i="1" s="1"/>
  <c r="V41" i="1" s="1"/>
  <c r="V42" i="1" s="1"/>
  <c r="V43" i="1" s="1"/>
  <c r="V44" i="1" s="1"/>
  <c r="V45" i="1" s="1"/>
  <c r="V46" i="1" s="1"/>
  <c r="V47" i="1" s="1"/>
  <c r="V48" i="1" s="1"/>
  <c r="V49" i="1" s="1"/>
  <c r="V50" i="1" s="1"/>
  <c r="V51" i="1" s="1"/>
  <c r="V52" i="1" s="1"/>
  <c r="V7" i="1"/>
  <c r="U24" i="1" s="1"/>
  <c r="Q7" i="1"/>
  <c r="N7" i="1"/>
  <c r="M24" i="1" s="1"/>
  <c r="M7" i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7" i="1"/>
  <c r="K24" i="1" s="1"/>
  <c r="G7" i="1"/>
  <c r="D7" i="1"/>
  <c r="C24" i="1" s="1"/>
  <c r="C7" i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AM6" i="1"/>
  <c r="AK6" i="1"/>
  <c r="AL6" i="1" s="1"/>
  <c r="AD6" i="1"/>
  <c r="AC6" i="1"/>
  <c r="AA6" i="1"/>
  <c r="AB6" i="1" s="1"/>
  <c r="S6" i="1"/>
  <c r="Q6" i="1"/>
  <c r="R6" i="1" s="1"/>
  <c r="J6" i="1"/>
  <c r="I6" i="1"/>
  <c r="G6" i="1"/>
  <c r="H6" i="1" s="1"/>
  <c r="AN5" i="1"/>
  <c r="AM5" i="1"/>
  <c r="AK5" i="1"/>
  <c r="AL5" i="1" s="1"/>
  <c r="AD5" i="1"/>
  <c r="AC5" i="1"/>
  <c r="AA5" i="1"/>
  <c r="AB5" i="1" s="1"/>
  <c r="T5" i="1"/>
  <c r="S5" i="1"/>
  <c r="Q5" i="1"/>
  <c r="R5" i="1" s="1"/>
  <c r="I5" i="1"/>
  <c r="G5" i="1"/>
  <c r="H5" i="1" s="1"/>
  <c r="B7" i="1"/>
  <c r="A24" i="1" s="1"/>
  <c r="AN4" i="1"/>
  <c r="AM4" i="1"/>
  <c r="AK4" i="1"/>
  <c r="AL4" i="1" s="1"/>
  <c r="AD4" i="1"/>
  <c r="AD7" i="1" s="1"/>
  <c r="AC4" i="1"/>
  <c r="AA4" i="1"/>
  <c r="AB4" i="1" s="1"/>
  <c r="T4" i="1"/>
  <c r="S4" i="1"/>
  <c r="Q4" i="1"/>
  <c r="R4" i="1" s="1"/>
  <c r="J4" i="1"/>
  <c r="I4" i="1"/>
  <c r="G4" i="1"/>
  <c r="H4" i="1" s="1"/>
  <c r="A25" i="1" l="1"/>
  <c r="AI15" i="1"/>
  <c r="AK11" i="1"/>
  <c r="X24" i="1"/>
  <c r="U25" i="1"/>
  <c r="AE25" i="1"/>
  <c r="E15" i="1"/>
  <c r="G11" i="1"/>
  <c r="O15" i="1"/>
  <c r="Q11" i="1"/>
  <c r="AN7" i="1"/>
  <c r="AH24" i="1" s="1"/>
  <c r="A59" i="1"/>
  <c r="C25" i="1"/>
  <c r="D59" i="1"/>
  <c r="M25" i="1"/>
  <c r="G59" i="1"/>
  <c r="W25" i="1"/>
  <c r="Y15" i="1"/>
  <c r="AA11" i="1"/>
  <c r="J59" i="1"/>
  <c r="AG25" i="1"/>
  <c r="K25" i="1"/>
  <c r="J5" i="1"/>
  <c r="J7" i="1" s="1"/>
  <c r="D24" i="1" s="1"/>
  <c r="T6" i="1"/>
  <c r="T7" i="1" s="1"/>
  <c r="N24" i="1" s="1"/>
  <c r="AN6" i="1"/>
  <c r="B59" i="1" l="1"/>
  <c r="E24" i="1"/>
  <c r="C59" i="1" s="1"/>
  <c r="K59" i="1"/>
  <c r="AI24" i="1"/>
  <c r="L59" i="1" s="1"/>
  <c r="E59" i="1"/>
  <c r="O24" i="1"/>
  <c r="F59" i="1" s="1"/>
  <c r="D60" i="1"/>
  <c r="M26" i="1"/>
  <c r="K26" i="1"/>
  <c r="N25" i="1"/>
  <c r="U26" i="1"/>
  <c r="X25" i="1"/>
  <c r="AG26" i="1"/>
  <c r="J60" i="1"/>
  <c r="G60" i="1"/>
  <c r="W26" i="1"/>
  <c r="A60" i="1"/>
  <c r="C26" i="1"/>
  <c r="H59" i="1"/>
  <c r="Y24" i="1"/>
  <c r="I59" i="1" s="1"/>
  <c r="D25" i="1"/>
  <c r="A26" i="1"/>
  <c r="AH25" i="1"/>
  <c r="AE26" i="1"/>
  <c r="AH26" i="1" l="1"/>
  <c r="AE27" i="1"/>
  <c r="G61" i="1"/>
  <c r="W27" i="1"/>
  <c r="D61" i="1"/>
  <c r="M27" i="1"/>
  <c r="K60" i="1"/>
  <c r="AI25" i="1"/>
  <c r="L60" i="1" s="1"/>
  <c r="U27" i="1"/>
  <c r="X26" i="1"/>
  <c r="A27" i="1"/>
  <c r="D26" i="1"/>
  <c r="A61" i="1"/>
  <c r="C27" i="1"/>
  <c r="E60" i="1"/>
  <c r="O25" i="1"/>
  <c r="F60" i="1" s="1"/>
  <c r="N59" i="1"/>
  <c r="H60" i="1"/>
  <c r="Y25" i="1"/>
  <c r="I60" i="1" s="1"/>
  <c r="B60" i="1"/>
  <c r="M60" i="1" s="1"/>
  <c r="E25" i="1"/>
  <c r="C60" i="1" s="1"/>
  <c r="J61" i="1"/>
  <c r="AG27" i="1"/>
  <c r="K27" i="1"/>
  <c r="N26" i="1"/>
  <c r="M59" i="1"/>
  <c r="K28" i="1" l="1"/>
  <c r="N27" i="1"/>
  <c r="G62" i="1"/>
  <c r="W28" i="1"/>
  <c r="J62" i="1"/>
  <c r="AG28" i="1"/>
  <c r="D27" i="1"/>
  <c r="A28" i="1"/>
  <c r="A62" i="1"/>
  <c r="C28" i="1"/>
  <c r="H61" i="1"/>
  <c r="Y26" i="1"/>
  <c r="I61" i="1" s="1"/>
  <c r="D62" i="1"/>
  <c r="M28" i="1"/>
  <c r="AH27" i="1"/>
  <c r="AE28" i="1"/>
  <c r="B61" i="1"/>
  <c r="E26" i="1"/>
  <c r="C61" i="1" s="1"/>
  <c r="E61" i="1"/>
  <c r="O26" i="1"/>
  <c r="F61" i="1" s="1"/>
  <c r="N60" i="1"/>
  <c r="U28" i="1"/>
  <c r="X27" i="1"/>
  <c r="K61" i="1"/>
  <c r="AI26" i="1"/>
  <c r="L61" i="1" s="1"/>
  <c r="A29" i="1" l="1"/>
  <c r="D28" i="1"/>
  <c r="G63" i="1"/>
  <c r="W29" i="1"/>
  <c r="H62" i="1"/>
  <c r="Y27" i="1"/>
  <c r="I62" i="1" s="1"/>
  <c r="K62" i="1"/>
  <c r="AI27" i="1"/>
  <c r="L62" i="1" s="1"/>
  <c r="B62" i="1"/>
  <c r="E27" i="1"/>
  <c r="C62" i="1" s="1"/>
  <c r="U29" i="1"/>
  <c r="X28" i="1"/>
  <c r="N61" i="1"/>
  <c r="D63" i="1"/>
  <c r="M29" i="1"/>
  <c r="A63" i="1"/>
  <c r="C29" i="1"/>
  <c r="J63" i="1"/>
  <c r="AG29" i="1"/>
  <c r="E62" i="1"/>
  <c r="O27" i="1"/>
  <c r="F62" i="1" s="1"/>
  <c r="AH28" i="1"/>
  <c r="AE29" i="1"/>
  <c r="M61" i="1"/>
  <c r="K29" i="1"/>
  <c r="N28" i="1"/>
  <c r="H63" i="1" l="1"/>
  <c r="Y28" i="1"/>
  <c r="I63" i="1" s="1"/>
  <c r="G64" i="1"/>
  <c r="W30" i="1"/>
  <c r="AH29" i="1"/>
  <c r="AE30" i="1"/>
  <c r="J64" i="1"/>
  <c r="AG30" i="1"/>
  <c r="D64" i="1"/>
  <c r="M30" i="1"/>
  <c r="U30" i="1"/>
  <c r="X29" i="1"/>
  <c r="K63" i="1"/>
  <c r="AI28" i="1"/>
  <c r="L63" i="1" s="1"/>
  <c r="N62" i="1"/>
  <c r="B63" i="1"/>
  <c r="M63" i="1" s="1"/>
  <c r="E28" i="1"/>
  <c r="C63" i="1" s="1"/>
  <c r="E63" i="1"/>
  <c r="O28" i="1"/>
  <c r="F63" i="1" s="1"/>
  <c r="K30" i="1"/>
  <c r="N29" i="1"/>
  <c r="A64" i="1"/>
  <c r="C30" i="1"/>
  <c r="M62" i="1"/>
  <c r="A30" i="1"/>
  <c r="D29" i="1"/>
  <c r="K31" i="1" l="1"/>
  <c r="N30" i="1"/>
  <c r="H64" i="1"/>
  <c r="Y29" i="1"/>
  <c r="I64" i="1" s="1"/>
  <c r="J65" i="1"/>
  <c r="AG31" i="1"/>
  <c r="G65" i="1"/>
  <c r="W31" i="1"/>
  <c r="A65" i="1"/>
  <c r="C31" i="1"/>
  <c r="U31" i="1"/>
  <c r="X30" i="1"/>
  <c r="B64" i="1"/>
  <c r="E29" i="1"/>
  <c r="C64" i="1" s="1"/>
  <c r="D65" i="1"/>
  <c r="M31" i="1"/>
  <c r="AE31" i="1"/>
  <c r="AH30" i="1"/>
  <c r="A31" i="1"/>
  <c r="D30" i="1"/>
  <c r="E64" i="1"/>
  <c r="O29" i="1"/>
  <c r="F64" i="1" s="1"/>
  <c r="N63" i="1"/>
  <c r="K64" i="1"/>
  <c r="AI29" i="1"/>
  <c r="L64" i="1" s="1"/>
  <c r="D31" i="1" l="1"/>
  <c r="A32" i="1"/>
  <c r="U32" i="1"/>
  <c r="X31" i="1"/>
  <c r="H65" i="1"/>
  <c r="Y30" i="1"/>
  <c r="I65" i="1" s="1"/>
  <c r="K65" i="1"/>
  <c r="AI30" i="1"/>
  <c r="L65" i="1" s="1"/>
  <c r="N64" i="1"/>
  <c r="A66" i="1"/>
  <c r="C32" i="1"/>
  <c r="J66" i="1"/>
  <c r="AG32" i="1"/>
  <c r="E65" i="1"/>
  <c r="O30" i="1"/>
  <c r="F65" i="1" s="1"/>
  <c r="B65" i="1"/>
  <c r="M65" i="1" s="1"/>
  <c r="E30" i="1"/>
  <c r="C65" i="1" s="1"/>
  <c r="D66" i="1"/>
  <c r="M32" i="1"/>
  <c r="G66" i="1"/>
  <c r="W32" i="1"/>
  <c r="AE32" i="1"/>
  <c r="AH31" i="1"/>
  <c r="M64" i="1"/>
  <c r="K32" i="1"/>
  <c r="N31" i="1"/>
  <c r="H66" i="1" l="1"/>
  <c r="Y31" i="1"/>
  <c r="I66" i="1" s="1"/>
  <c r="K66" i="1"/>
  <c r="AI31" i="1"/>
  <c r="L66" i="1" s="1"/>
  <c r="D67" i="1"/>
  <c r="M33" i="1"/>
  <c r="A67" i="1"/>
  <c r="C33" i="1"/>
  <c r="U33" i="1"/>
  <c r="X32" i="1"/>
  <c r="E66" i="1"/>
  <c r="O31" i="1"/>
  <c r="F66" i="1" s="1"/>
  <c r="AE33" i="1"/>
  <c r="AH32" i="1"/>
  <c r="D32" i="1"/>
  <c r="A33" i="1"/>
  <c r="K33" i="1"/>
  <c r="N32" i="1"/>
  <c r="G67" i="1"/>
  <c r="W33" i="1"/>
  <c r="N65" i="1"/>
  <c r="J67" i="1"/>
  <c r="AG33" i="1"/>
  <c r="B66" i="1"/>
  <c r="M66" i="1" s="1"/>
  <c r="E31" i="1"/>
  <c r="C66" i="1" s="1"/>
  <c r="A68" i="1" l="1"/>
  <c r="C34" i="1"/>
  <c r="J68" i="1"/>
  <c r="AG34" i="1"/>
  <c r="B67" i="1"/>
  <c r="E32" i="1"/>
  <c r="C67" i="1" s="1"/>
  <c r="G68" i="1"/>
  <c r="W34" i="1"/>
  <c r="K67" i="1"/>
  <c r="AI32" i="1"/>
  <c r="L67" i="1" s="1"/>
  <c r="H67" i="1"/>
  <c r="Y32" i="1"/>
  <c r="I67" i="1" s="1"/>
  <c r="D68" i="1"/>
  <c r="M34" i="1"/>
  <c r="D33" i="1"/>
  <c r="A34" i="1"/>
  <c r="E67" i="1"/>
  <c r="O32" i="1"/>
  <c r="F67" i="1" s="1"/>
  <c r="N66" i="1"/>
  <c r="K34" i="1"/>
  <c r="N33" i="1"/>
  <c r="AE34" i="1"/>
  <c r="AH33" i="1"/>
  <c r="U34" i="1"/>
  <c r="X33" i="1"/>
  <c r="U35" i="1" l="1"/>
  <c r="X34" i="1"/>
  <c r="D34" i="1"/>
  <c r="A35" i="1"/>
  <c r="G69" i="1"/>
  <c r="W35" i="1"/>
  <c r="J69" i="1"/>
  <c r="AG35" i="1"/>
  <c r="K68" i="1"/>
  <c r="AI33" i="1"/>
  <c r="L68" i="1" s="1"/>
  <c r="B68" i="1"/>
  <c r="E33" i="1"/>
  <c r="C68" i="1" s="1"/>
  <c r="AE35" i="1"/>
  <c r="AH34" i="1"/>
  <c r="D69" i="1"/>
  <c r="M35" i="1"/>
  <c r="N67" i="1"/>
  <c r="A69" i="1"/>
  <c r="C35" i="1"/>
  <c r="K35" i="1"/>
  <c r="N34" i="1"/>
  <c r="H68" i="1"/>
  <c r="Y33" i="1"/>
  <c r="I68" i="1" s="1"/>
  <c r="E68" i="1"/>
  <c r="O33" i="1"/>
  <c r="F68" i="1" s="1"/>
  <c r="M67" i="1"/>
  <c r="N68" i="1" l="1"/>
  <c r="J70" i="1"/>
  <c r="AG36" i="1"/>
  <c r="D35" i="1"/>
  <c r="A36" i="1"/>
  <c r="A70" i="1"/>
  <c r="C36" i="1"/>
  <c r="M68" i="1"/>
  <c r="B69" i="1"/>
  <c r="E34" i="1"/>
  <c r="C69" i="1" s="1"/>
  <c r="K36" i="1"/>
  <c r="N35" i="1"/>
  <c r="AI34" i="1"/>
  <c r="L69" i="1" s="1"/>
  <c r="K69" i="1"/>
  <c r="G70" i="1"/>
  <c r="W36" i="1"/>
  <c r="H69" i="1"/>
  <c r="Y34" i="1"/>
  <c r="I69" i="1" s="1"/>
  <c r="D70" i="1"/>
  <c r="M36" i="1"/>
  <c r="E69" i="1"/>
  <c r="O34" i="1"/>
  <c r="F69" i="1" s="1"/>
  <c r="AE36" i="1"/>
  <c r="AH35" i="1"/>
  <c r="U36" i="1"/>
  <c r="X35" i="1"/>
  <c r="U37" i="1" l="1"/>
  <c r="X36" i="1"/>
  <c r="D36" i="1"/>
  <c r="A37" i="1"/>
  <c r="K70" i="1"/>
  <c r="AI35" i="1"/>
  <c r="L70" i="1" s="1"/>
  <c r="D71" i="1"/>
  <c r="M37" i="1"/>
  <c r="G71" i="1"/>
  <c r="W37" i="1"/>
  <c r="E70" i="1"/>
  <c r="O35" i="1"/>
  <c r="F70" i="1" s="1"/>
  <c r="B70" i="1"/>
  <c r="E35" i="1"/>
  <c r="C70" i="1" s="1"/>
  <c r="AE37" i="1"/>
  <c r="AH36" i="1"/>
  <c r="K37" i="1"/>
  <c r="N36" i="1"/>
  <c r="A71" i="1"/>
  <c r="C37" i="1"/>
  <c r="J71" i="1"/>
  <c r="AG37" i="1"/>
  <c r="M69" i="1"/>
  <c r="H70" i="1"/>
  <c r="Y35" i="1"/>
  <c r="I70" i="1" s="1"/>
  <c r="N69" i="1"/>
  <c r="D72" i="1" l="1"/>
  <c r="M38" i="1"/>
  <c r="D37" i="1"/>
  <c r="A38" i="1"/>
  <c r="AE38" i="1"/>
  <c r="AH37" i="1"/>
  <c r="B71" i="1"/>
  <c r="E36" i="1"/>
  <c r="C71" i="1" s="1"/>
  <c r="N71" i="1" s="1"/>
  <c r="A72" i="1"/>
  <c r="C38" i="1"/>
  <c r="J72" i="1"/>
  <c r="AG38" i="1"/>
  <c r="N70" i="1"/>
  <c r="G72" i="1"/>
  <c r="W38" i="1"/>
  <c r="H71" i="1"/>
  <c r="Y36" i="1"/>
  <c r="I71" i="1" s="1"/>
  <c r="K71" i="1"/>
  <c r="AI36" i="1"/>
  <c r="L71" i="1" s="1"/>
  <c r="E71" i="1"/>
  <c r="O36" i="1"/>
  <c r="F71" i="1" s="1"/>
  <c r="K38" i="1"/>
  <c r="N37" i="1"/>
  <c r="M70" i="1"/>
  <c r="U38" i="1"/>
  <c r="X37" i="1"/>
  <c r="J73" i="1" l="1"/>
  <c r="AG39" i="1"/>
  <c r="D38" i="1"/>
  <c r="A39" i="1"/>
  <c r="E72" i="1"/>
  <c r="O37" i="1"/>
  <c r="F72" i="1" s="1"/>
  <c r="G73" i="1"/>
  <c r="W39" i="1"/>
  <c r="M71" i="1"/>
  <c r="B72" i="1"/>
  <c r="E37" i="1"/>
  <c r="C72" i="1" s="1"/>
  <c r="H72" i="1"/>
  <c r="Y37" i="1"/>
  <c r="I72" i="1" s="1"/>
  <c r="K39" i="1"/>
  <c r="N38" i="1"/>
  <c r="A73" i="1"/>
  <c r="C39" i="1"/>
  <c r="K72" i="1"/>
  <c r="AI37" i="1"/>
  <c r="L72" i="1" s="1"/>
  <c r="D73" i="1"/>
  <c r="M39" i="1"/>
  <c r="U39" i="1"/>
  <c r="X38" i="1"/>
  <c r="AE39" i="1"/>
  <c r="AH38" i="1"/>
  <c r="AE40" i="1" l="1"/>
  <c r="AH39" i="1"/>
  <c r="D39" i="1"/>
  <c r="A40" i="1"/>
  <c r="H73" i="1"/>
  <c r="Y38" i="1"/>
  <c r="I73" i="1" s="1"/>
  <c r="E73" i="1"/>
  <c r="O38" i="1"/>
  <c r="F73" i="1" s="1"/>
  <c r="N72" i="1"/>
  <c r="B73" i="1"/>
  <c r="E38" i="1"/>
  <c r="C73" i="1" s="1"/>
  <c r="U40" i="1"/>
  <c r="X39" i="1"/>
  <c r="K40" i="1"/>
  <c r="N39" i="1"/>
  <c r="M72" i="1"/>
  <c r="J74" i="1"/>
  <c r="AG40" i="1"/>
  <c r="G74" i="1"/>
  <c r="W40" i="1"/>
  <c r="K73" i="1"/>
  <c r="AI38" i="1"/>
  <c r="L73" i="1" s="1"/>
  <c r="D74" i="1"/>
  <c r="M40" i="1"/>
  <c r="A74" i="1"/>
  <c r="C40" i="1"/>
  <c r="M73" i="1" l="1"/>
  <c r="D40" i="1"/>
  <c r="A41" i="1"/>
  <c r="O39" i="1"/>
  <c r="F74" i="1" s="1"/>
  <c r="E74" i="1"/>
  <c r="N73" i="1"/>
  <c r="B74" i="1"/>
  <c r="E39" i="1"/>
  <c r="C74" i="1" s="1"/>
  <c r="D75" i="1"/>
  <c r="M41" i="1"/>
  <c r="K41" i="1"/>
  <c r="N40" i="1"/>
  <c r="K74" i="1"/>
  <c r="AI39" i="1"/>
  <c r="L74" i="1" s="1"/>
  <c r="G75" i="1"/>
  <c r="W41" i="1"/>
  <c r="U41" i="1"/>
  <c r="X40" i="1"/>
  <c r="A75" i="1"/>
  <c r="C41" i="1"/>
  <c r="J75" i="1"/>
  <c r="AG41" i="1"/>
  <c r="H74" i="1"/>
  <c r="Y39" i="1"/>
  <c r="I74" i="1" s="1"/>
  <c r="AE41" i="1"/>
  <c r="AH40" i="1"/>
  <c r="AE42" i="1" l="1"/>
  <c r="AH41" i="1"/>
  <c r="A76" i="1"/>
  <c r="C42" i="1"/>
  <c r="G76" i="1"/>
  <c r="W42" i="1"/>
  <c r="E75" i="1"/>
  <c r="O40" i="1"/>
  <c r="F75" i="1" s="1"/>
  <c r="N74" i="1"/>
  <c r="U42" i="1"/>
  <c r="X41" i="1"/>
  <c r="K42" i="1"/>
  <c r="N41" i="1"/>
  <c r="M74" i="1"/>
  <c r="D41" i="1"/>
  <c r="A42" i="1"/>
  <c r="K75" i="1"/>
  <c r="AI40" i="1"/>
  <c r="L75" i="1" s="1"/>
  <c r="J76" i="1"/>
  <c r="AG42" i="1"/>
  <c r="H75" i="1"/>
  <c r="Y40" i="1"/>
  <c r="I75" i="1" s="1"/>
  <c r="D76" i="1"/>
  <c r="M42" i="1"/>
  <c r="B75" i="1"/>
  <c r="M75" i="1" s="1"/>
  <c r="E40" i="1"/>
  <c r="C75" i="1" s="1"/>
  <c r="N75" i="1" l="1"/>
  <c r="J77" i="1"/>
  <c r="AG43" i="1"/>
  <c r="D42" i="1"/>
  <c r="A43" i="1"/>
  <c r="K43" i="1"/>
  <c r="N42" i="1"/>
  <c r="A77" i="1"/>
  <c r="C43" i="1"/>
  <c r="B76" i="1"/>
  <c r="E41" i="1"/>
  <c r="C76" i="1" s="1"/>
  <c r="H76" i="1"/>
  <c r="Y41" i="1"/>
  <c r="I76" i="1" s="1"/>
  <c r="U43" i="1"/>
  <c r="X42" i="1"/>
  <c r="G77" i="1"/>
  <c r="W43" i="1"/>
  <c r="K76" i="1"/>
  <c r="AI41" i="1"/>
  <c r="L76" i="1" s="1"/>
  <c r="D77" i="1"/>
  <c r="M43" i="1"/>
  <c r="E76" i="1"/>
  <c r="O41" i="1"/>
  <c r="F76" i="1" s="1"/>
  <c r="AH42" i="1"/>
  <c r="AE43" i="1"/>
  <c r="D78" i="1" l="1"/>
  <c r="M44" i="1"/>
  <c r="A78" i="1"/>
  <c r="C44" i="1"/>
  <c r="A44" i="1"/>
  <c r="D43" i="1"/>
  <c r="K77" i="1"/>
  <c r="AI42" i="1"/>
  <c r="L77" i="1" s="1"/>
  <c r="B77" i="1"/>
  <c r="E42" i="1"/>
  <c r="C77" i="1" s="1"/>
  <c r="AE44" i="1"/>
  <c r="AH43" i="1"/>
  <c r="N76" i="1"/>
  <c r="E77" i="1"/>
  <c r="O42" i="1"/>
  <c r="F77" i="1" s="1"/>
  <c r="J78" i="1"/>
  <c r="AG44" i="1"/>
  <c r="G78" i="1"/>
  <c r="W44" i="1"/>
  <c r="H77" i="1"/>
  <c r="Y42" i="1"/>
  <c r="I77" i="1" s="1"/>
  <c r="X43" i="1"/>
  <c r="U44" i="1"/>
  <c r="M76" i="1"/>
  <c r="K44" i="1"/>
  <c r="N43" i="1"/>
  <c r="K78" i="1" l="1"/>
  <c r="AI43" i="1"/>
  <c r="L78" i="1" s="1"/>
  <c r="A79" i="1"/>
  <c r="C45" i="1"/>
  <c r="U45" i="1"/>
  <c r="X44" i="1"/>
  <c r="G79" i="1"/>
  <c r="W45" i="1"/>
  <c r="AH44" i="1"/>
  <c r="AE45" i="1"/>
  <c r="H78" i="1"/>
  <c r="Y43" i="1"/>
  <c r="I78" i="1" s="1"/>
  <c r="N77" i="1"/>
  <c r="B78" i="1"/>
  <c r="E43" i="1"/>
  <c r="C78" i="1" s="1"/>
  <c r="D79" i="1"/>
  <c r="M45" i="1"/>
  <c r="E78" i="1"/>
  <c r="O43" i="1"/>
  <c r="F78" i="1" s="1"/>
  <c r="K45" i="1"/>
  <c r="N44" i="1"/>
  <c r="J79" i="1"/>
  <c r="AG45" i="1"/>
  <c r="M77" i="1"/>
  <c r="A45" i="1"/>
  <c r="D44" i="1"/>
  <c r="M78" i="1" l="1"/>
  <c r="G80" i="1"/>
  <c r="W46" i="1"/>
  <c r="C46" i="1"/>
  <c r="A80" i="1"/>
  <c r="J80" i="1"/>
  <c r="AG46" i="1"/>
  <c r="N78" i="1"/>
  <c r="K46" i="1"/>
  <c r="N45" i="1"/>
  <c r="AH45" i="1"/>
  <c r="AE46" i="1"/>
  <c r="H79" i="1"/>
  <c r="Y44" i="1"/>
  <c r="I79" i="1" s="1"/>
  <c r="B79" i="1"/>
  <c r="E44" i="1"/>
  <c r="C79" i="1" s="1"/>
  <c r="A46" i="1"/>
  <c r="D45" i="1"/>
  <c r="E79" i="1"/>
  <c r="O44" i="1"/>
  <c r="F79" i="1" s="1"/>
  <c r="D80" i="1"/>
  <c r="M46" i="1"/>
  <c r="K79" i="1"/>
  <c r="AI44" i="1"/>
  <c r="L79" i="1" s="1"/>
  <c r="U46" i="1"/>
  <c r="X45" i="1"/>
  <c r="N79" i="1" l="1"/>
  <c r="AH46" i="1"/>
  <c r="AE47" i="1"/>
  <c r="A81" i="1"/>
  <c r="C47" i="1"/>
  <c r="U47" i="1"/>
  <c r="X46" i="1"/>
  <c r="A47" i="1"/>
  <c r="D46" i="1"/>
  <c r="M79" i="1"/>
  <c r="K80" i="1"/>
  <c r="AI45" i="1"/>
  <c r="L80" i="1" s="1"/>
  <c r="J81" i="1"/>
  <c r="AG47" i="1"/>
  <c r="G81" i="1"/>
  <c r="W47" i="1"/>
  <c r="K47" i="1"/>
  <c r="N46" i="1"/>
  <c r="H80" i="1"/>
  <c r="Y45" i="1"/>
  <c r="I80" i="1" s="1"/>
  <c r="D81" i="1"/>
  <c r="M47" i="1"/>
  <c r="B80" i="1"/>
  <c r="E45" i="1"/>
  <c r="C80" i="1" s="1"/>
  <c r="O45" i="1"/>
  <c r="F80" i="1" s="1"/>
  <c r="E80" i="1"/>
  <c r="N80" i="1" l="1"/>
  <c r="G82" i="1"/>
  <c r="W48" i="1"/>
  <c r="A48" i="1"/>
  <c r="D47" i="1"/>
  <c r="M80" i="1"/>
  <c r="H81" i="1"/>
  <c r="Y46" i="1"/>
  <c r="I81" i="1" s="1"/>
  <c r="AH47" i="1"/>
  <c r="AE48" i="1"/>
  <c r="E81" i="1"/>
  <c r="O46" i="1"/>
  <c r="F81" i="1" s="1"/>
  <c r="J82" i="1"/>
  <c r="AG48" i="1"/>
  <c r="U48" i="1"/>
  <c r="X47" i="1"/>
  <c r="K81" i="1"/>
  <c r="AI46" i="1"/>
  <c r="L81" i="1" s="1"/>
  <c r="D82" i="1"/>
  <c r="M48" i="1"/>
  <c r="K48" i="1"/>
  <c r="N47" i="1"/>
  <c r="B81" i="1"/>
  <c r="E46" i="1"/>
  <c r="C81" i="1" s="1"/>
  <c r="N81" i="1" s="1"/>
  <c r="A82" i="1"/>
  <c r="C48" i="1"/>
  <c r="K49" i="1" l="1"/>
  <c r="N48" i="1"/>
  <c r="K82" i="1"/>
  <c r="AI47" i="1"/>
  <c r="L82" i="1" s="1"/>
  <c r="D83" i="1"/>
  <c r="M49" i="1"/>
  <c r="H82" i="1"/>
  <c r="Y47" i="1"/>
  <c r="I82" i="1" s="1"/>
  <c r="A49" i="1"/>
  <c r="D48" i="1"/>
  <c r="M81" i="1"/>
  <c r="U49" i="1"/>
  <c r="X48" i="1"/>
  <c r="W49" i="1"/>
  <c r="G83" i="1"/>
  <c r="B82" i="1"/>
  <c r="M82" i="1" s="1"/>
  <c r="E47" i="1"/>
  <c r="C82" i="1" s="1"/>
  <c r="A83" i="1"/>
  <c r="C49" i="1"/>
  <c r="O47" i="1"/>
  <c r="F82" i="1" s="1"/>
  <c r="E82" i="1"/>
  <c r="J83" i="1"/>
  <c r="AG49" i="1"/>
  <c r="AH48" i="1"/>
  <c r="AE49" i="1"/>
  <c r="J84" i="1" l="1"/>
  <c r="AG50" i="1"/>
  <c r="C50" i="1"/>
  <c r="A84" i="1"/>
  <c r="G84" i="1"/>
  <c r="W50" i="1"/>
  <c r="B83" i="1"/>
  <c r="E48" i="1"/>
  <c r="C83" i="1" s="1"/>
  <c r="D84" i="1"/>
  <c r="M50" i="1"/>
  <c r="E83" i="1"/>
  <c r="O48" i="1"/>
  <c r="F83" i="1" s="1"/>
  <c r="K83" i="1"/>
  <c r="AI48" i="1"/>
  <c r="L83" i="1" s="1"/>
  <c r="U50" i="1"/>
  <c r="X49" i="1"/>
  <c r="AH49" i="1"/>
  <c r="AE50" i="1"/>
  <c r="N82" i="1"/>
  <c r="H83" i="1"/>
  <c r="Y48" i="1"/>
  <c r="I83" i="1" s="1"/>
  <c r="A50" i="1"/>
  <c r="D49" i="1"/>
  <c r="K50" i="1"/>
  <c r="N49" i="1"/>
  <c r="N83" i="1" l="1"/>
  <c r="K51" i="1"/>
  <c r="N50" i="1"/>
  <c r="B84" i="1"/>
  <c r="E49" i="1"/>
  <c r="C84" i="1" s="1"/>
  <c r="U51" i="1"/>
  <c r="X50" i="1"/>
  <c r="M83" i="1"/>
  <c r="A85" i="1"/>
  <c r="C51" i="1"/>
  <c r="H84" i="1"/>
  <c r="Y49" i="1"/>
  <c r="I84" i="1" s="1"/>
  <c r="A51" i="1"/>
  <c r="D50" i="1"/>
  <c r="AH50" i="1"/>
  <c r="AE51" i="1"/>
  <c r="D85" i="1"/>
  <c r="M51" i="1"/>
  <c r="G85" i="1"/>
  <c r="W51" i="1"/>
  <c r="J85" i="1"/>
  <c r="AG51" i="1"/>
  <c r="E84" i="1"/>
  <c r="O49" i="1"/>
  <c r="F84" i="1" s="1"/>
  <c r="K84" i="1"/>
  <c r="AI49" i="1"/>
  <c r="L84" i="1" s="1"/>
  <c r="N84" i="1" l="1"/>
  <c r="A52" i="1"/>
  <c r="D51" i="1"/>
  <c r="G86" i="1"/>
  <c r="W52" i="1"/>
  <c r="G87" i="1" s="1"/>
  <c r="AH51" i="1"/>
  <c r="AE52" i="1"/>
  <c r="M84" i="1"/>
  <c r="K85" i="1"/>
  <c r="AI50" i="1"/>
  <c r="L85" i="1" s="1"/>
  <c r="H85" i="1"/>
  <c r="Y50" i="1"/>
  <c r="I85" i="1" s="1"/>
  <c r="E85" i="1"/>
  <c r="O50" i="1"/>
  <c r="F85" i="1" s="1"/>
  <c r="J86" i="1"/>
  <c r="AG52" i="1"/>
  <c r="J87" i="1" s="1"/>
  <c r="D86" i="1"/>
  <c r="M52" i="1"/>
  <c r="D87" i="1" s="1"/>
  <c r="B85" i="1"/>
  <c r="E50" i="1"/>
  <c r="C85" i="1" s="1"/>
  <c r="C52" i="1"/>
  <c r="A87" i="1" s="1"/>
  <c r="A86" i="1"/>
  <c r="U52" i="1"/>
  <c r="X52" i="1" s="1"/>
  <c r="X51" i="1"/>
  <c r="K52" i="1"/>
  <c r="N51" i="1"/>
  <c r="AH52" i="1" l="1"/>
  <c r="N85" i="1"/>
  <c r="N52" i="1"/>
  <c r="H86" i="1"/>
  <c r="Y51" i="1"/>
  <c r="I86" i="1" s="1"/>
  <c r="H87" i="1"/>
  <c r="Y52" i="1"/>
  <c r="I87" i="1" s="1"/>
  <c r="M85" i="1"/>
  <c r="K87" i="1"/>
  <c r="AI52" i="1"/>
  <c r="L87" i="1" s="1"/>
  <c r="B86" i="1"/>
  <c r="E51" i="1"/>
  <c r="C86" i="1" s="1"/>
  <c r="E87" i="1"/>
  <c r="O52" i="1"/>
  <c r="F87" i="1" s="1"/>
  <c r="E86" i="1"/>
  <c r="O51" i="1"/>
  <c r="F86" i="1" s="1"/>
  <c r="K86" i="1"/>
  <c r="AI51" i="1"/>
  <c r="L86" i="1" s="1"/>
  <c r="D52" i="1"/>
  <c r="B87" i="1" l="1"/>
  <c r="M87" i="1" s="1"/>
  <c r="E52" i="1"/>
  <c r="C87" i="1" s="1"/>
  <c r="N87" i="1" s="1"/>
  <c r="M86" i="1"/>
  <c r="N86" i="1"/>
</calcChain>
</file>

<file path=xl/sharedStrings.xml><?xml version="1.0" encoding="utf-8"?>
<sst xmlns="http://schemas.openxmlformats.org/spreadsheetml/2006/main" count="293" uniqueCount="44">
  <si>
    <t>Dam Volume Calculator</t>
  </si>
  <si>
    <t>Dam 1</t>
  </si>
  <si>
    <t>Dam 2</t>
  </si>
  <si>
    <t>Dam 3</t>
  </si>
  <si>
    <t>Dam 4</t>
  </si>
  <si>
    <t>Dam shape</t>
  </si>
  <si>
    <t>Width X</t>
  </si>
  <si>
    <t>Length X</t>
  </si>
  <si>
    <t>Depth X</t>
  </si>
  <si>
    <t xml:space="preserve">Factor X </t>
  </si>
  <si>
    <t xml:space="preserve">Reduction factor </t>
  </si>
  <si>
    <t>Volume M³ ÷</t>
  </si>
  <si>
    <t>Volume ML</t>
  </si>
  <si>
    <t>Gully and triangular</t>
  </si>
  <si>
    <t xml:space="preserve">* See factors </t>
  </si>
  <si>
    <t>Rectangular and Square</t>
  </si>
  <si>
    <t>Round and Oval</t>
  </si>
  <si>
    <t>Note: all measurements in metres</t>
  </si>
  <si>
    <t>*Factors</t>
  </si>
  <si>
    <t>Gently sloping floor</t>
  </si>
  <si>
    <t>Flat floor</t>
  </si>
  <si>
    <t>Dam volume at different heights assumes 3:1 batter and uniform dam shape</t>
  </si>
  <si>
    <t>Comments</t>
  </si>
  <si>
    <t>3:1 batter</t>
  </si>
  <si>
    <t>Dam Depth</t>
  </si>
  <si>
    <t>Volume M³</t>
  </si>
  <si>
    <t>Total Volume M³</t>
  </si>
  <si>
    <t>total Volume ML</t>
  </si>
  <si>
    <t>Previous stream banks intact steep banks</t>
  </si>
  <si>
    <t>Previous stream banks intact gently sloping banks</t>
  </si>
  <si>
    <t>Curved floor</t>
  </si>
  <si>
    <t>Average floor (square and rectangular)</t>
  </si>
  <si>
    <t>Calculated factor</t>
  </si>
  <si>
    <t xml:space="preserve">Total   </t>
  </si>
  <si>
    <t>Total Volume summary</t>
  </si>
  <si>
    <t>Surface area (m²)</t>
  </si>
  <si>
    <r>
      <t>10000m</t>
    </r>
    <r>
      <rPr>
        <b/>
        <sz val="8"/>
        <color indexed="8"/>
        <rFont val="Calibri"/>
        <family val="2"/>
      </rPr>
      <t>²</t>
    </r>
    <r>
      <rPr>
        <b/>
        <sz val="8"/>
        <color indexed="8"/>
        <rFont val="Tahoma"/>
        <family val="2"/>
      </rPr>
      <t>/ha</t>
    </r>
  </si>
  <si>
    <t>Circumfrence calculator (e.g. tanks)</t>
  </si>
  <si>
    <t>Circumfrence  (m)</t>
  </si>
  <si>
    <r>
      <t>SFF L/24hr @ 100L/hr/m</t>
    </r>
    <r>
      <rPr>
        <b/>
        <sz val="8"/>
        <color indexed="8"/>
        <rFont val="Calibri"/>
        <family val="2"/>
      </rPr>
      <t>²</t>
    </r>
  </si>
  <si>
    <t>Depth/ height (m)</t>
  </si>
  <si>
    <t>Diameter (m)</t>
  </si>
  <si>
    <r>
      <t>Area (m</t>
    </r>
    <r>
      <rPr>
        <sz val="8"/>
        <color indexed="8"/>
        <rFont val="Calibri"/>
        <family val="2"/>
      </rPr>
      <t>²</t>
    </r>
    <r>
      <rPr>
        <sz val="8"/>
        <color indexed="8"/>
        <rFont val="Tahoma"/>
        <family val="2"/>
      </rPr>
      <t>)</t>
    </r>
  </si>
  <si>
    <t>Volume (L)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</si>
</sst>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sz val="10"/>
      <color indexed="8"/>
      <name val="Tahoma"/>
      <family val="2"/>
    </font>
    <font>
      <sz val="8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0" xfId="0" applyFont="1"/>
    <xf numFmtId="1" fontId="2" fillId="0" borderId="0" xfId="0" applyNumberFormat="1" applyFont="1" applyAlignment="1">
      <alignment horizontal="center" vertical="top"/>
    </xf>
    <xf numFmtId="2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1" fontId="2" fillId="0" borderId="1" xfId="0" applyNumberFormat="1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center" vertical="top"/>
    </xf>
    <xf numFmtId="0" fontId="2" fillId="0" borderId="1" xfId="0" applyFont="1" applyBorder="1"/>
    <xf numFmtId="1" fontId="2" fillId="0" borderId="1" xfId="0" applyNumberFormat="1" applyFont="1" applyBorder="1"/>
    <xf numFmtId="2" fontId="2" fillId="0" borderId="1" xfId="0" applyNumberFormat="1" applyFont="1" applyBorder="1"/>
    <xf numFmtId="164" fontId="2" fillId="0" borderId="1" xfId="0" applyNumberFormat="1" applyFont="1" applyBorder="1"/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2" xfId="0" applyFont="1" applyBorder="1"/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3" xfId="0" applyFont="1" applyBorder="1"/>
    <xf numFmtId="0" fontId="4" fillId="0" borderId="4" xfId="0" applyFont="1" applyBorder="1"/>
    <xf numFmtId="0" fontId="3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67"/>
  <sheetViews>
    <sheetView tabSelected="1" workbookViewId="0">
      <selection activeCell="A3" sqref="A3"/>
    </sheetView>
  </sheetViews>
  <sheetFormatPr defaultColWidth="9" defaultRowHeight="10.199999999999999" x14ac:dyDescent="0.2"/>
  <cols>
    <col min="1" max="1" width="10.6640625" style="2" customWidth="1"/>
    <col min="2" max="2" width="6.5546875" style="2" customWidth="1"/>
    <col min="3" max="3" width="6.44140625" style="2" customWidth="1"/>
    <col min="4" max="4" width="6.5546875" style="2" customWidth="1"/>
    <col min="5" max="5" width="6" style="2" customWidth="1"/>
    <col min="6" max="6" width="9" style="2" customWidth="1"/>
    <col min="7" max="7" width="9.33203125" style="2" customWidth="1"/>
    <col min="8" max="8" width="9" style="2" customWidth="1"/>
    <col min="9" max="9" width="9.33203125" style="2" customWidth="1"/>
    <col min="10" max="10" width="8.44140625" style="2" bestFit="1" customWidth="1"/>
    <col min="11" max="11" width="8.44140625" style="2" customWidth="1"/>
    <col min="12" max="12" width="6.21875" style="2" customWidth="1"/>
    <col min="13" max="13" width="6.5546875" style="2" customWidth="1"/>
    <col min="14" max="14" width="6.44140625" style="2" customWidth="1"/>
    <col min="15" max="15" width="6.5546875" style="2" customWidth="1"/>
    <col min="16" max="16" width="6" style="2" customWidth="1"/>
    <col min="17" max="17" width="9" style="2" customWidth="1"/>
    <col min="18" max="18" width="9.33203125" style="2" customWidth="1"/>
    <col min="19" max="19" width="9" style="2" customWidth="1"/>
    <col min="20" max="20" width="9.33203125" style="2" customWidth="1"/>
    <col min="21" max="22" width="8.44140625" style="2" customWidth="1"/>
    <col min="23" max="23" width="10.6640625" style="2" customWidth="1"/>
    <col min="24" max="24" width="6.5546875" style="2" customWidth="1"/>
    <col min="25" max="25" width="6.44140625" style="2" customWidth="1"/>
    <col min="26" max="26" width="6.5546875" style="2" customWidth="1"/>
    <col min="27" max="27" width="6" style="2" customWidth="1"/>
    <col min="28" max="28" width="9" style="2" customWidth="1"/>
    <col min="29" max="29" width="9.33203125" style="2" customWidth="1"/>
    <col min="30" max="30" width="9" style="2" customWidth="1"/>
    <col min="31" max="31" width="9.33203125" style="2" customWidth="1"/>
    <col min="32" max="33" width="8.44140625" style="2" customWidth="1"/>
    <col min="34" max="34" width="10.6640625" style="2" customWidth="1"/>
    <col min="35" max="35" width="6.5546875" style="2" customWidth="1"/>
    <col min="36" max="36" width="6.44140625" style="2" customWidth="1"/>
    <col min="37" max="37" width="6.5546875" style="2" customWidth="1"/>
    <col min="38" max="38" width="6" style="2" customWidth="1"/>
    <col min="39" max="39" width="9" style="2" customWidth="1"/>
    <col min="40" max="40" width="9.33203125" style="2" customWidth="1"/>
    <col min="41" max="41" width="9" style="2" customWidth="1"/>
    <col min="42" max="42" width="9.33203125" style="2" customWidth="1"/>
    <col min="43" max="43" width="8.44140625" style="2" bestFit="1" customWidth="1"/>
    <col min="44" max="230" width="8.44140625" style="2" customWidth="1"/>
    <col min="231" max="231" width="10.6640625" style="2" customWidth="1"/>
    <col min="232" max="232" width="6.5546875" style="2" customWidth="1"/>
    <col min="233" max="233" width="6.44140625" style="2" customWidth="1"/>
    <col min="234" max="234" width="6.5546875" style="2" customWidth="1"/>
    <col min="235" max="235" width="6" style="2" customWidth="1"/>
    <col min="236" max="236" width="9" style="2" customWidth="1"/>
    <col min="237" max="237" width="9.33203125" style="2" customWidth="1"/>
    <col min="238" max="238" width="9" style="2" customWidth="1"/>
    <col min="239" max="239" width="4.6640625" style="2" customWidth="1"/>
    <col min="240" max="240" width="8.44140625" style="2" bestFit="1" customWidth="1"/>
    <col min="241" max="241" width="10.6640625" style="2" customWidth="1"/>
    <col min="242" max="242" width="6.5546875" style="2" customWidth="1"/>
    <col min="243" max="243" width="6.44140625" style="2" customWidth="1"/>
    <col min="244" max="244" width="6.5546875" style="2" customWidth="1"/>
    <col min="245" max="245" width="6" style="2" customWidth="1"/>
    <col min="246" max="246" width="9" style="2" customWidth="1"/>
    <col min="247" max="247" width="9.33203125" style="2" customWidth="1"/>
    <col min="248" max="248" width="9" style="2" customWidth="1"/>
    <col min="249" max="249" width="4.6640625" style="2" customWidth="1"/>
    <col min="250" max="250" width="8.44140625" style="2" bestFit="1" customWidth="1"/>
    <col min="251" max="251" width="10.6640625" style="2" customWidth="1"/>
    <col min="252" max="252" width="6.5546875" style="2" customWidth="1"/>
    <col min="253" max="253" width="6.44140625" style="2" customWidth="1"/>
    <col min="254" max="254" width="6.5546875" style="2" customWidth="1"/>
    <col min="255" max="255" width="6" style="2" customWidth="1"/>
    <col min="256" max="16384" width="9" style="2"/>
  </cols>
  <sheetData>
    <row r="1" spans="1:40" x14ac:dyDescent="0.2">
      <c r="A1" s="1" t="s">
        <v>0</v>
      </c>
      <c r="D1" s="3" t="s">
        <v>1</v>
      </c>
      <c r="E1" s="3"/>
      <c r="F1" s="4"/>
      <c r="G1" s="5"/>
      <c r="H1" s="6"/>
      <c r="K1" s="1" t="s">
        <v>0</v>
      </c>
      <c r="N1" s="3" t="s">
        <v>2</v>
      </c>
      <c r="O1" s="3"/>
      <c r="P1" s="4"/>
      <c r="Q1" s="5"/>
      <c r="R1" s="6"/>
      <c r="U1" s="1" t="s">
        <v>0</v>
      </c>
      <c r="X1" s="3" t="s">
        <v>3</v>
      </c>
      <c r="Y1" s="3"/>
      <c r="Z1" s="4"/>
      <c r="AA1" s="5"/>
      <c r="AB1" s="6"/>
      <c r="AE1" s="1" t="s">
        <v>0</v>
      </c>
      <c r="AH1" s="3" t="s">
        <v>4</v>
      </c>
      <c r="AI1" s="3"/>
      <c r="AJ1" s="4"/>
      <c r="AK1" s="5"/>
      <c r="AL1" s="6"/>
    </row>
    <row r="2" spans="1:40" x14ac:dyDescent="0.2">
      <c r="J2" s="2" t="s">
        <v>32</v>
      </c>
      <c r="T2" s="2" t="s">
        <v>32</v>
      </c>
      <c r="AD2" s="2" t="s">
        <v>32</v>
      </c>
      <c r="AN2" s="2" t="s">
        <v>32</v>
      </c>
    </row>
    <row r="3" spans="1:40" s="8" customFormat="1" ht="30.6" x14ac:dyDescent="0.3">
      <c r="A3" s="27" t="s">
        <v>5</v>
      </c>
      <c r="B3" s="28" t="s">
        <v>6</v>
      </c>
      <c r="C3" s="28" t="s">
        <v>7</v>
      </c>
      <c r="D3" s="28" t="s">
        <v>8</v>
      </c>
      <c r="E3" s="28" t="s">
        <v>9</v>
      </c>
      <c r="F3" s="29" t="s">
        <v>10</v>
      </c>
      <c r="G3" s="28" t="s">
        <v>11</v>
      </c>
      <c r="H3" s="28" t="s">
        <v>12</v>
      </c>
      <c r="I3" s="30" t="s">
        <v>35</v>
      </c>
      <c r="J3" s="7"/>
      <c r="K3" s="27" t="s">
        <v>5</v>
      </c>
      <c r="L3" s="28" t="s">
        <v>6</v>
      </c>
      <c r="M3" s="28" t="s">
        <v>7</v>
      </c>
      <c r="N3" s="28" t="s">
        <v>8</v>
      </c>
      <c r="O3" s="28" t="s">
        <v>9</v>
      </c>
      <c r="P3" s="29" t="s">
        <v>10</v>
      </c>
      <c r="Q3" s="28" t="s">
        <v>11</v>
      </c>
      <c r="R3" s="28" t="s">
        <v>12</v>
      </c>
      <c r="S3" s="30" t="s">
        <v>35</v>
      </c>
      <c r="T3" s="7"/>
      <c r="U3" s="27" t="s">
        <v>5</v>
      </c>
      <c r="V3" s="28" t="s">
        <v>6</v>
      </c>
      <c r="W3" s="28" t="s">
        <v>7</v>
      </c>
      <c r="X3" s="28" t="s">
        <v>8</v>
      </c>
      <c r="Y3" s="28" t="s">
        <v>9</v>
      </c>
      <c r="Z3" s="29" t="s">
        <v>10</v>
      </c>
      <c r="AA3" s="28" t="s">
        <v>11</v>
      </c>
      <c r="AB3" s="28" t="s">
        <v>12</v>
      </c>
      <c r="AC3" s="30" t="s">
        <v>35</v>
      </c>
      <c r="AD3" s="7"/>
      <c r="AE3" s="27" t="s">
        <v>5</v>
      </c>
      <c r="AF3" s="28" t="s">
        <v>6</v>
      </c>
      <c r="AG3" s="28" t="s">
        <v>7</v>
      </c>
      <c r="AH3" s="28" t="s">
        <v>8</v>
      </c>
      <c r="AI3" s="28" t="s">
        <v>9</v>
      </c>
      <c r="AJ3" s="29" t="s">
        <v>10</v>
      </c>
      <c r="AK3" s="28" t="s">
        <v>11</v>
      </c>
      <c r="AL3" s="28" t="s">
        <v>12</v>
      </c>
      <c r="AM3" s="30" t="s">
        <v>35</v>
      </c>
      <c r="AN3" s="7"/>
    </row>
    <row r="4" spans="1:40" ht="20.399999999999999" x14ac:dyDescent="0.2">
      <c r="A4" s="31" t="s">
        <v>13</v>
      </c>
      <c r="B4" s="32"/>
      <c r="C4" s="32"/>
      <c r="D4" s="32"/>
      <c r="E4" s="9" t="s">
        <v>14</v>
      </c>
      <c r="F4" s="33">
        <v>0.22</v>
      </c>
      <c r="G4" s="33" t="e">
        <f>B4*C4*E4*D4*F4</f>
        <v>#VALUE!</v>
      </c>
      <c r="H4" s="33" t="e">
        <f>G4/1000</f>
        <v>#VALUE!</v>
      </c>
      <c r="I4" s="33">
        <f>B4*C4/2</f>
        <v>0</v>
      </c>
      <c r="J4" s="2">
        <f>IF(D4&gt;0,E4*F4,0)</f>
        <v>0</v>
      </c>
      <c r="K4" s="31" t="s">
        <v>13</v>
      </c>
      <c r="L4" s="32"/>
      <c r="M4" s="32"/>
      <c r="N4" s="32"/>
      <c r="O4" s="9" t="s">
        <v>14</v>
      </c>
      <c r="P4" s="33">
        <v>0.22</v>
      </c>
      <c r="Q4" s="33" t="e">
        <f>L4*M4*O4*N4*P4</f>
        <v>#VALUE!</v>
      </c>
      <c r="R4" s="33" t="e">
        <f>Q4/1000</f>
        <v>#VALUE!</v>
      </c>
      <c r="S4" s="33">
        <f>L4*M4/2</f>
        <v>0</v>
      </c>
      <c r="T4" s="2">
        <f>IF(N4&gt;0,O4*P4,0)</f>
        <v>0</v>
      </c>
      <c r="U4" s="31" t="s">
        <v>13</v>
      </c>
      <c r="V4" s="32"/>
      <c r="W4" s="32"/>
      <c r="X4" s="32"/>
      <c r="Y4" s="9" t="s">
        <v>14</v>
      </c>
      <c r="Z4" s="33">
        <v>0.22</v>
      </c>
      <c r="AA4" s="33" t="e">
        <f>V4*W4*Y4*X4*Z4</f>
        <v>#VALUE!</v>
      </c>
      <c r="AB4" s="33" t="e">
        <f>AA4/1000</f>
        <v>#VALUE!</v>
      </c>
      <c r="AC4" s="33">
        <f>V4*W4/2</f>
        <v>0</v>
      </c>
      <c r="AD4" s="2">
        <f>IF(X4&gt;0,Y4*Z4,0)</f>
        <v>0</v>
      </c>
      <c r="AE4" s="31" t="s">
        <v>13</v>
      </c>
      <c r="AF4" s="32"/>
      <c r="AG4" s="32"/>
      <c r="AH4" s="32"/>
      <c r="AI4" s="9" t="s">
        <v>14</v>
      </c>
      <c r="AJ4" s="33">
        <v>0.22</v>
      </c>
      <c r="AK4" s="33" t="e">
        <f>AF4*AG4*AI4*AH4*AJ4</f>
        <v>#VALUE!</v>
      </c>
      <c r="AL4" s="33" t="e">
        <f>AK4/1000</f>
        <v>#VALUE!</v>
      </c>
      <c r="AM4" s="33">
        <f>AF4*AG4/2</f>
        <v>0</v>
      </c>
      <c r="AN4" s="2">
        <f>IF(AH4&gt;0,AI4*AJ4,0)</f>
        <v>0</v>
      </c>
    </row>
    <row r="5" spans="1:40" ht="20.399999999999999" x14ac:dyDescent="0.2">
      <c r="A5" s="31" t="s">
        <v>15</v>
      </c>
      <c r="B5" s="32"/>
      <c r="C5" s="32"/>
      <c r="D5" s="32"/>
      <c r="E5" s="34"/>
      <c r="F5" s="34"/>
      <c r="G5" s="33">
        <f>((C5*B5)+((C5-(6*D5))*(B5-(6*D5)))+(C5+(C5-(6*D5)))*(B5+(B5-(6*D5))))*(D5/6)</f>
        <v>0</v>
      </c>
      <c r="H5" s="33">
        <f>G5/1000</f>
        <v>0</v>
      </c>
      <c r="I5" s="33">
        <f>B5*C5</f>
        <v>0</v>
      </c>
      <c r="J5" s="2">
        <f>IF(D5=0,0,G5/(B5*C5*D5))</f>
        <v>0</v>
      </c>
      <c r="K5" s="31" t="s">
        <v>15</v>
      </c>
      <c r="L5" s="32"/>
      <c r="M5" s="32"/>
      <c r="N5" s="32"/>
      <c r="O5" s="34"/>
      <c r="P5" s="34"/>
      <c r="Q5" s="33">
        <f>((M5*L5)+((M5-(6*N5))*(L5-(6*N5)))+(M5+(M5-(6*N5)))*(L5+(L5-(6*N5))))*(N5/6)</f>
        <v>0</v>
      </c>
      <c r="R5" s="33">
        <f>Q5/1000</f>
        <v>0</v>
      </c>
      <c r="S5" s="33">
        <f>L5*M5</f>
        <v>0</v>
      </c>
      <c r="T5" s="2">
        <f>IF(N5=0,0,Q5/(L5*M5*N5))</f>
        <v>0</v>
      </c>
      <c r="U5" s="31" t="s">
        <v>15</v>
      </c>
      <c r="V5" s="32"/>
      <c r="W5" s="32"/>
      <c r="X5" s="32"/>
      <c r="Y5" s="34"/>
      <c r="Z5" s="34"/>
      <c r="AA5" s="33">
        <f>((W5*V5)+((W5-(6*X5))*(V5-(6*X5)))+(W5+(W5-(6*X5)))*(V5+(V5-(6*X5))))*(X5/6)</f>
        <v>0</v>
      </c>
      <c r="AB5" s="33">
        <f>AA5/1000</f>
        <v>0</v>
      </c>
      <c r="AC5" s="33">
        <f>V5*W5</f>
        <v>0</v>
      </c>
      <c r="AD5" s="2">
        <f>IF(X5=0,0,AA5/(V5*W5*X5))</f>
        <v>0</v>
      </c>
      <c r="AE5" s="31" t="s">
        <v>15</v>
      </c>
      <c r="AF5" s="32"/>
      <c r="AG5" s="32"/>
      <c r="AH5" s="32"/>
      <c r="AI5" s="34"/>
      <c r="AJ5" s="34"/>
      <c r="AK5" s="33">
        <f>((AG5*AF5)+((AG5-(6*AH5))*(AF5-(6*AH5)))+(AG5+(AG5-(6*AH5)))*(AF5+(AF5-(6*AH5))))*(AH5/6)</f>
        <v>0</v>
      </c>
      <c r="AL5" s="33">
        <f>AK5/1000</f>
        <v>0</v>
      </c>
      <c r="AM5" s="33">
        <f>AF5*AG5</f>
        <v>0</v>
      </c>
      <c r="AN5" s="2">
        <f>IF(AH5=0,0,AK5/(AF5*AG5*AH5))</f>
        <v>0</v>
      </c>
    </row>
    <row r="6" spans="1:40" ht="20.399999999999999" x14ac:dyDescent="0.2">
      <c r="A6" s="31" t="s">
        <v>16</v>
      </c>
      <c r="B6" s="32"/>
      <c r="C6" s="32"/>
      <c r="D6" s="32"/>
      <c r="E6" s="34"/>
      <c r="F6" s="34"/>
      <c r="G6" s="33">
        <f>3.14*(((((B6+C6)/4)*((B6+C6)/4))+(((B6+C6)/4)*(((B6+C6)/4)-(3*D6)))+((((B6+C6)/4)-(3*D6))*(((B6+C6)/4)-(3*D6))))*(D6/3))</f>
        <v>0</v>
      </c>
      <c r="H6" s="33">
        <f>G6/1000</f>
        <v>0</v>
      </c>
      <c r="I6" s="33">
        <f>(((B6+C6)/2)/2*((B6+C6)/2)/2)*3.14</f>
        <v>0</v>
      </c>
      <c r="J6" s="2">
        <f>IF(D6=0,0,G6/(B6*C6*D6))</f>
        <v>0</v>
      </c>
      <c r="K6" s="31" t="s">
        <v>16</v>
      </c>
      <c r="L6" s="32"/>
      <c r="M6" s="32"/>
      <c r="N6" s="32"/>
      <c r="O6" s="34"/>
      <c r="P6" s="34"/>
      <c r="Q6" s="33">
        <f>3.14*(((((L6+M6)/4)*((L6+M6)/4))+(((L6+M6)/4)*(((L6+M6)/4)-(3*N6)))+((((L6+M6)/4)-(3*N6))*(((L6+M6)/4)-(3*N6))))*(N6/3))</f>
        <v>0</v>
      </c>
      <c r="R6" s="33">
        <f>Q6/1000</f>
        <v>0</v>
      </c>
      <c r="S6" s="33">
        <f>(((L6+M6)/2)/2*((L6+M6)/2)/2)*3.14</f>
        <v>0</v>
      </c>
      <c r="T6" s="2">
        <f>IF(N6=0,0,Q6/(L6*M6*N6))</f>
        <v>0</v>
      </c>
      <c r="U6" s="31" t="s">
        <v>16</v>
      </c>
      <c r="V6" s="32"/>
      <c r="W6" s="32"/>
      <c r="X6" s="32"/>
      <c r="Y6" s="34"/>
      <c r="Z6" s="34"/>
      <c r="AA6" s="33">
        <f>3.14*(((((V6+W6)/4)*((V6+W6)/4))+(((V6+W6)/4)*(((V6+W6)/4)-(3*X6)))+((((V6+W6)/4)-(3*X6))*(((V6+W6)/4)-(3*X6))))*(X6/3))</f>
        <v>0</v>
      </c>
      <c r="AB6" s="33">
        <f>AA6/1000</f>
        <v>0</v>
      </c>
      <c r="AC6" s="33">
        <f>(((V6+W6)/2)/2*((V6+W6)/2)/2)*3.14</f>
        <v>0</v>
      </c>
      <c r="AD6" s="2">
        <f>IF(X6=0,0,AA6/(V6*W6*X6))</f>
        <v>0</v>
      </c>
      <c r="AE6" s="31" t="s">
        <v>16</v>
      </c>
      <c r="AF6" s="32"/>
      <c r="AG6" s="32"/>
      <c r="AH6" s="32"/>
      <c r="AI6" s="34"/>
      <c r="AJ6" s="34"/>
      <c r="AK6" s="33">
        <f>3.14*(((((AF6+AG6)/4)*((AF6+AG6)/4))+(((AF6+AG6)/4)*(((AF6+AG6)/4)-(3*AH6)))+((((AF6+AG6)/4)-(3*AH6))*(((AF6+AG6)/4)-(3*AH6))))*(AH6/3))</f>
        <v>0</v>
      </c>
      <c r="AL6" s="33">
        <f>AK6/1000</f>
        <v>0</v>
      </c>
      <c r="AM6" s="33">
        <f>(((AF6+AG6)/2)/2*((AF6+AG6)/2)/2)*3.14</f>
        <v>0</v>
      </c>
      <c r="AN6" s="2">
        <f>IF(AH6=0,0,AK6/(AF6*AG6*AH6))</f>
        <v>0</v>
      </c>
    </row>
    <row r="7" spans="1:40" x14ac:dyDescent="0.2">
      <c r="B7" s="2">
        <f>SUM(B4:B6)</f>
        <v>0</v>
      </c>
      <c r="C7" s="2">
        <f>SUM(C4:C6)</f>
        <v>0</v>
      </c>
      <c r="D7" s="2">
        <f>SUM(D4:D6)</f>
        <v>0</v>
      </c>
      <c r="G7" s="2">
        <f>((B6+C6)/4)-(3*D6)</f>
        <v>0</v>
      </c>
      <c r="I7" s="4" t="s">
        <v>36</v>
      </c>
      <c r="J7" s="2">
        <f>SUM(J4:J6)</f>
        <v>0</v>
      </c>
      <c r="L7" s="2">
        <f>SUM(L4:L6)</f>
        <v>0</v>
      </c>
      <c r="M7" s="2">
        <f>SUM(M4:M6)</f>
        <v>0</v>
      </c>
      <c r="N7" s="2">
        <f>SUM(N4:N6)</f>
        <v>0</v>
      </c>
      <c r="Q7" s="2">
        <f>((L6+M6)/4)-(3*N6)</f>
        <v>0</v>
      </c>
      <c r="S7" s="4" t="s">
        <v>36</v>
      </c>
      <c r="T7" s="2">
        <f>SUM(T4:T6)</f>
        <v>0</v>
      </c>
      <c r="V7" s="2">
        <f>SUM(V4:V6)</f>
        <v>0</v>
      </c>
      <c r="W7" s="2">
        <f>SUM(W4:W6)</f>
        <v>0</v>
      </c>
      <c r="X7" s="2">
        <f>SUM(X4:X6)</f>
        <v>0</v>
      </c>
      <c r="AA7" s="2">
        <f>((V6+W6)/4)-(3*X6)</f>
        <v>0</v>
      </c>
      <c r="AC7" s="4" t="s">
        <v>36</v>
      </c>
      <c r="AD7" s="2">
        <f>SUM(AD4:AD6)</f>
        <v>0</v>
      </c>
      <c r="AF7" s="2">
        <f>SUM(AF4:AF6)</f>
        <v>0</v>
      </c>
      <c r="AG7" s="2">
        <f>SUM(AG4:AG6)</f>
        <v>0</v>
      </c>
      <c r="AH7" s="2">
        <f>SUM(AH4:AH6)</f>
        <v>0</v>
      </c>
      <c r="AK7" s="2">
        <f>((AF6+AG6)/4)-(3*AH6)</f>
        <v>0</v>
      </c>
      <c r="AM7" s="4" t="s">
        <v>36</v>
      </c>
      <c r="AN7" s="2">
        <f>SUM(AN4:AN6)</f>
        <v>0</v>
      </c>
    </row>
    <row r="8" spans="1:40" x14ac:dyDescent="0.2">
      <c r="A8" s="2" t="s">
        <v>17</v>
      </c>
      <c r="K8" s="2" t="s">
        <v>17</v>
      </c>
      <c r="U8" s="2" t="s">
        <v>17</v>
      </c>
      <c r="AE8" s="2" t="s">
        <v>17</v>
      </c>
    </row>
    <row r="10" spans="1:40" x14ac:dyDescent="0.2">
      <c r="A10" s="1" t="s">
        <v>18</v>
      </c>
      <c r="D10" s="4" t="s">
        <v>37</v>
      </c>
      <c r="K10" s="1" t="s">
        <v>18</v>
      </c>
      <c r="N10" s="4" t="s">
        <v>37</v>
      </c>
      <c r="U10" s="1" t="s">
        <v>18</v>
      </c>
      <c r="X10" s="4" t="s">
        <v>37</v>
      </c>
      <c r="AE10" s="1" t="s">
        <v>18</v>
      </c>
      <c r="AH10" s="4" t="s">
        <v>37</v>
      </c>
    </row>
    <row r="11" spans="1:40" ht="51" x14ac:dyDescent="0.2">
      <c r="A11" s="35" t="s">
        <v>28</v>
      </c>
      <c r="B11" s="33">
        <v>0.5</v>
      </c>
      <c r="C11" s="36"/>
      <c r="D11" s="35" t="s">
        <v>38</v>
      </c>
      <c r="E11" s="37"/>
      <c r="F11" s="38" t="s">
        <v>39</v>
      </c>
      <c r="G11" s="39">
        <f>E14*100*24</f>
        <v>0</v>
      </c>
      <c r="K11" s="35" t="s">
        <v>28</v>
      </c>
      <c r="L11" s="33">
        <v>0.5</v>
      </c>
      <c r="M11" s="36"/>
      <c r="N11" s="35" t="s">
        <v>38</v>
      </c>
      <c r="O11" s="37"/>
      <c r="P11" s="38" t="s">
        <v>39</v>
      </c>
      <c r="Q11" s="39">
        <f>O14*100*24</f>
        <v>0</v>
      </c>
      <c r="U11" s="35" t="s">
        <v>28</v>
      </c>
      <c r="V11" s="33">
        <v>0.5</v>
      </c>
      <c r="W11" s="36"/>
      <c r="X11" s="35" t="s">
        <v>38</v>
      </c>
      <c r="Y11" s="37"/>
      <c r="Z11" s="38" t="s">
        <v>39</v>
      </c>
      <c r="AA11" s="39">
        <f>Y14*100*24</f>
        <v>0</v>
      </c>
      <c r="AE11" s="35" t="s">
        <v>28</v>
      </c>
      <c r="AF11" s="33">
        <v>0.5</v>
      </c>
      <c r="AG11" s="36"/>
      <c r="AH11" s="35" t="s">
        <v>38</v>
      </c>
      <c r="AI11" s="37"/>
      <c r="AJ11" s="38" t="s">
        <v>39</v>
      </c>
      <c r="AK11" s="39">
        <f>AI14*100*24</f>
        <v>0</v>
      </c>
    </row>
    <row r="12" spans="1:40" ht="61.2" x14ac:dyDescent="0.2">
      <c r="A12" s="35" t="s">
        <v>29</v>
      </c>
      <c r="B12" s="33">
        <v>0.8</v>
      </c>
      <c r="C12" s="36"/>
      <c r="D12" s="35" t="s">
        <v>40</v>
      </c>
      <c r="E12" s="37"/>
      <c r="K12" s="35" t="s">
        <v>29</v>
      </c>
      <c r="L12" s="33">
        <v>0.8</v>
      </c>
      <c r="M12" s="36"/>
      <c r="N12" s="35" t="s">
        <v>40</v>
      </c>
      <c r="O12" s="37"/>
      <c r="U12" s="35" t="s">
        <v>29</v>
      </c>
      <c r="V12" s="33">
        <v>0.8</v>
      </c>
      <c r="W12" s="36"/>
      <c r="X12" s="35" t="s">
        <v>40</v>
      </c>
      <c r="Y12" s="37"/>
      <c r="AE12" s="35" t="s">
        <v>29</v>
      </c>
      <c r="AF12" s="33">
        <v>0.8</v>
      </c>
      <c r="AG12" s="36"/>
      <c r="AH12" s="35" t="s">
        <v>40</v>
      </c>
      <c r="AI12" s="37"/>
    </row>
    <row r="13" spans="1:40" ht="30.6" x14ac:dyDescent="0.2">
      <c r="A13" s="35" t="s">
        <v>19</v>
      </c>
      <c r="B13" s="33">
        <v>1</v>
      </c>
      <c r="C13" s="36"/>
      <c r="D13" s="35" t="s">
        <v>41</v>
      </c>
      <c r="E13" s="40">
        <f>E11/3.14</f>
        <v>0</v>
      </c>
      <c r="K13" s="35" t="s">
        <v>19</v>
      </c>
      <c r="L13" s="33">
        <v>1</v>
      </c>
      <c r="M13" s="36"/>
      <c r="N13" s="35" t="s">
        <v>41</v>
      </c>
      <c r="O13" s="40">
        <f>O11/3.14</f>
        <v>0</v>
      </c>
      <c r="U13" s="35" t="s">
        <v>19</v>
      </c>
      <c r="V13" s="33">
        <v>1</v>
      </c>
      <c r="W13" s="36"/>
      <c r="X13" s="35" t="s">
        <v>41</v>
      </c>
      <c r="Y13" s="40">
        <f>Y11/3.14</f>
        <v>0</v>
      </c>
      <c r="AE13" s="35" t="s">
        <v>19</v>
      </c>
      <c r="AF13" s="33">
        <v>1</v>
      </c>
      <c r="AG13" s="36"/>
      <c r="AH13" s="35" t="s">
        <v>41</v>
      </c>
      <c r="AI13" s="40">
        <f>AI11/3.14</f>
        <v>0</v>
      </c>
    </row>
    <row r="14" spans="1:40" ht="20.399999999999999" x14ac:dyDescent="0.2">
      <c r="A14" s="35" t="s">
        <v>30</v>
      </c>
      <c r="B14" s="33">
        <v>1.2</v>
      </c>
      <c r="C14" s="36"/>
      <c r="D14" s="35" t="s">
        <v>42</v>
      </c>
      <c r="E14" s="40">
        <f>3.14*E13/2*E13/2</f>
        <v>0</v>
      </c>
      <c r="K14" s="35" t="s">
        <v>30</v>
      </c>
      <c r="L14" s="33">
        <v>1.2</v>
      </c>
      <c r="M14" s="36"/>
      <c r="N14" s="35" t="s">
        <v>42</v>
      </c>
      <c r="O14" s="40">
        <f>3.14*O13/2*O13/2</f>
        <v>0</v>
      </c>
      <c r="U14" s="35" t="s">
        <v>30</v>
      </c>
      <c r="V14" s="33">
        <v>1.2</v>
      </c>
      <c r="W14" s="36"/>
      <c r="X14" s="35" t="s">
        <v>42</v>
      </c>
      <c r="Y14" s="40">
        <f>3.14*Y13/2*Y13/2</f>
        <v>0</v>
      </c>
      <c r="AE14" s="35" t="s">
        <v>30</v>
      </c>
      <c r="AF14" s="33">
        <v>1.2</v>
      </c>
      <c r="AG14" s="36"/>
      <c r="AH14" s="35" t="s">
        <v>42</v>
      </c>
      <c r="AI14" s="40">
        <f>3.14*AI13/2*AI13/2</f>
        <v>0</v>
      </c>
    </row>
    <row r="15" spans="1:40" ht="44.4" customHeight="1" x14ac:dyDescent="0.2">
      <c r="A15" s="35" t="s">
        <v>31</v>
      </c>
      <c r="B15" s="33">
        <v>1.4</v>
      </c>
      <c r="C15" s="36"/>
      <c r="D15" s="38" t="s">
        <v>43</v>
      </c>
      <c r="E15" s="41">
        <f>E14*E12*1000</f>
        <v>0</v>
      </c>
      <c r="K15" s="35" t="s">
        <v>31</v>
      </c>
      <c r="L15" s="33">
        <v>1.4</v>
      </c>
      <c r="M15" s="36"/>
      <c r="N15" s="38" t="s">
        <v>43</v>
      </c>
      <c r="O15" s="41">
        <f>O14*O12*1000</f>
        <v>0</v>
      </c>
      <c r="U15" s="35" t="s">
        <v>31</v>
      </c>
      <c r="V15" s="33">
        <v>1.4</v>
      </c>
      <c r="W15" s="36"/>
      <c r="X15" s="38" t="s">
        <v>43</v>
      </c>
      <c r="Y15" s="41">
        <f>Y14*Y12*1000</f>
        <v>0</v>
      </c>
      <c r="AE15" s="35" t="s">
        <v>31</v>
      </c>
      <c r="AF15" s="33">
        <v>1.4</v>
      </c>
      <c r="AG15" s="36"/>
      <c r="AH15" s="38" t="s">
        <v>43</v>
      </c>
      <c r="AI15" s="41">
        <f>AI14*AI12*1000</f>
        <v>0</v>
      </c>
    </row>
    <row r="16" spans="1:40" x14ac:dyDescent="0.2">
      <c r="A16" s="35" t="s">
        <v>20</v>
      </c>
      <c r="B16" s="33">
        <v>1.6</v>
      </c>
      <c r="C16" s="36"/>
      <c r="K16" s="35" t="s">
        <v>20</v>
      </c>
      <c r="L16" s="33">
        <v>1.6</v>
      </c>
      <c r="M16" s="36"/>
      <c r="U16" s="35" t="s">
        <v>20</v>
      </c>
      <c r="V16" s="33">
        <v>1.6</v>
      </c>
      <c r="W16" s="36"/>
      <c r="AE16" s="35" t="s">
        <v>20</v>
      </c>
      <c r="AF16" s="33">
        <v>1.6</v>
      </c>
      <c r="AG16" s="36"/>
    </row>
    <row r="17" spans="1:36" x14ac:dyDescent="0.2">
      <c r="A17" s="18"/>
      <c r="B17" s="19"/>
      <c r="K17" s="18"/>
      <c r="L17" s="19"/>
      <c r="U17" s="18"/>
      <c r="V17" s="19"/>
      <c r="AE17" s="18"/>
      <c r="AF17" s="19"/>
    </row>
    <row r="18" spans="1:36" x14ac:dyDescent="0.2">
      <c r="A18" s="18"/>
      <c r="B18" s="19"/>
      <c r="K18" s="18"/>
      <c r="L18" s="19"/>
      <c r="U18" s="18"/>
      <c r="V18" s="19"/>
      <c r="AE18" s="18"/>
      <c r="AF18" s="19"/>
    </row>
    <row r="19" spans="1:36" x14ac:dyDescent="0.2">
      <c r="A19" s="18"/>
      <c r="B19" s="19"/>
      <c r="K19" s="18"/>
      <c r="L19" s="19"/>
      <c r="U19" s="18"/>
      <c r="V19" s="19"/>
      <c r="AE19" s="18"/>
      <c r="AF19" s="19"/>
    </row>
    <row r="21" spans="1:36" x14ac:dyDescent="0.2">
      <c r="A21" s="4" t="s">
        <v>21</v>
      </c>
      <c r="K21" s="4" t="s">
        <v>21</v>
      </c>
      <c r="U21" s="4" t="s">
        <v>21</v>
      </c>
      <c r="AE21" s="4" t="s">
        <v>21</v>
      </c>
    </row>
    <row r="23" spans="1:36" ht="20.399999999999999" x14ac:dyDescent="0.2">
      <c r="A23" s="11" t="s">
        <v>6</v>
      </c>
      <c r="B23" s="11" t="s">
        <v>7</v>
      </c>
      <c r="C23" s="11" t="s">
        <v>8</v>
      </c>
      <c r="D23" s="11" t="s">
        <v>11</v>
      </c>
      <c r="E23" s="11" t="s">
        <v>12</v>
      </c>
      <c r="F23" s="11" t="s">
        <v>22</v>
      </c>
      <c r="K23" s="11" t="s">
        <v>6</v>
      </c>
      <c r="L23" s="11" t="s">
        <v>7</v>
      </c>
      <c r="M23" s="11" t="s">
        <v>8</v>
      </c>
      <c r="N23" s="11" t="s">
        <v>11</v>
      </c>
      <c r="O23" s="11" t="s">
        <v>12</v>
      </c>
      <c r="P23" s="11" t="s">
        <v>22</v>
      </c>
      <c r="U23" s="11" t="s">
        <v>6</v>
      </c>
      <c r="V23" s="11" t="s">
        <v>7</v>
      </c>
      <c r="W23" s="11" t="s">
        <v>8</v>
      </c>
      <c r="X23" s="11" t="s">
        <v>11</v>
      </c>
      <c r="Y23" s="11" t="s">
        <v>12</v>
      </c>
      <c r="Z23" s="11" t="s">
        <v>22</v>
      </c>
      <c r="AE23" s="11" t="s">
        <v>6</v>
      </c>
      <c r="AF23" s="11" t="s">
        <v>7</v>
      </c>
      <c r="AG23" s="11" t="s">
        <v>8</v>
      </c>
      <c r="AH23" s="11" t="s">
        <v>11</v>
      </c>
      <c r="AI23" s="11" t="s">
        <v>12</v>
      </c>
      <c r="AJ23" s="11" t="s">
        <v>22</v>
      </c>
    </row>
    <row r="24" spans="1:36" x14ac:dyDescent="0.2">
      <c r="A24" s="10">
        <f>B7</f>
        <v>0</v>
      </c>
      <c r="B24" s="10">
        <f>C7</f>
        <v>0</v>
      </c>
      <c r="C24" s="10">
        <f>D7</f>
        <v>0</v>
      </c>
      <c r="D24" s="12">
        <f t="shared" ref="D24:D52" si="0">A24*B24*C24*$J$7</f>
        <v>0</v>
      </c>
      <c r="E24" s="13">
        <f t="shared" ref="E24:E52" si="1">D24/1000</f>
        <v>0</v>
      </c>
      <c r="F24" s="10" t="s">
        <v>23</v>
      </c>
      <c r="K24" s="10">
        <f>L7</f>
        <v>0</v>
      </c>
      <c r="L24" s="10">
        <f>M7</f>
        <v>0</v>
      </c>
      <c r="M24" s="10">
        <f>N7</f>
        <v>0</v>
      </c>
      <c r="N24" s="12">
        <f>K24*L24*M24*$T$7</f>
        <v>0</v>
      </c>
      <c r="O24" s="13">
        <f t="shared" ref="O24:O52" si="2">N24/1000</f>
        <v>0</v>
      </c>
      <c r="P24" s="10" t="s">
        <v>23</v>
      </c>
      <c r="U24" s="10">
        <f>V7</f>
        <v>0</v>
      </c>
      <c r="V24" s="10">
        <f>W7</f>
        <v>0</v>
      </c>
      <c r="W24" s="10">
        <f>X7</f>
        <v>0</v>
      </c>
      <c r="X24" s="12">
        <f>U24*V24*W24*$AD$7</f>
        <v>0</v>
      </c>
      <c r="Y24" s="13">
        <f t="shared" ref="Y24:Y52" si="3">X24/1000</f>
        <v>0</v>
      </c>
      <c r="Z24" s="10" t="s">
        <v>23</v>
      </c>
      <c r="AE24" s="10">
        <f>AF7</f>
        <v>0</v>
      </c>
      <c r="AF24" s="10">
        <f>AG7</f>
        <v>0</v>
      </c>
      <c r="AG24" s="10">
        <f>AH7</f>
        <v>0</v>
      </c>
      <c r="AH24" s="12">
        <f>AE24*AF24*AG24*$AN$7</f>
        <v>0</v>
      </c>
      <c r="AI24" s="13">
        <f t="shared" ref="AI24:AI52" si="4">AH24/1000</f>
        <v>0</v>
      </c>
      <c r="AJ24" s="10" t="s">
        <v>23</v>
      </c>
    </row>
    <row r="25" spans="1:36" x14ac:dyDescent="0.2">
      <c r="A25" s="10">
        <f t="shared" ref="A25:B40" si="5">A24-(1.5*2)</f>
        <v>-3</v>
      </c>
      <c r="B25" s="10">
        <f t="shared" si="5"/>
        <v>-3</v>
      </c>
      <c r="C25" s="10">
        <f t="shared" ref="C25:C52" si="6">C24-0.5</f>
        <v>-0.5</v>
      </c>
      <c r="D25" s="12">
        <f t="shared" si="0"/>
        <v>0</v>
      </c>
      <c r="E25" s="13">
        <f t="shared" si="1"/>
        <v>0</v>
      </c>
      <c r="F25" s="10" t="s">
        <v>23</v>
      </c>
      <c r="K25" s="10">
        <f t="shared" ref="K25:L40" si="7">K24-(1.5*2)</f>
        <v>-3</v>
      </c>
      <c r="L25" s="10">
        <f t="shared" si="7"/>
        <v>-3</v>
      </c>
      <c r="M25" s="10">
        <f t="shared" ref="M25:M52" si="8">M24-0.5</f>
        <v>-0.5</v>
      </c>
      <c r="N25" s="12">
        <f t="shared" ref="N25:N52" si="9">K25*L25*M25*$T$7</f>
        <v>0</v>
      </c>
      <c r="O25" s="13">
        <f t="shared" si="2"/>
        <v>0</v>
      </c>
      <c r="P25" s="10" t="s">
        <v>23</v>
      </c>
      <c r="U25" s="10">
        <f t="shared" ref="U25:V40" si="10">U24-(1.5*2)</f>
        <v>-3</v>
      </c>
      <c r="V25" s="10">
        <f t="shared" si="10"/>
        <v>-3</v>
      </c>
      <c r="W25" s="10">
        <f t="shared" ref="W25:W52" si="11">W24-0.5</f>
        <v>-0.5</v>
      </c>
      <c r="X25" s="12">
        <f t="shared" ref="X25:X52" si="12">U25*V25*W25*$AD$7</f>
        <v>0</v>
      </c>
      <c r="Y25" s="13">
        <f t="shared" si="3"/>
        <v>0</v>
      </c>
      <c r="Z25" s="10" t="s">
        <v>23</v>
      </c>
      <c r="AE25" s="10">
        <f t="shared" ref="AE25:AF40" si="13">AE24-(1.5*2)</f>
        <v>-3</v>
      </c>
      <c r="AF25" s="10">
        <f t="shared" si="13"/>
        <v>-3</v>
      </c>
      <c r="AG25" s="10">
        <f t="shared" ref="AG25:AG52" si="14">AG24-0.5</f>
        <v>-0.5</v>
      </c>
      <c r="AH25" s="12">
        <f t="shared" ref="AH25:AH52" si="15">AE25*AF25*AG25*$AN$7</f>
        <v>0</v>
      </c>
      <c r="AI25" s="13">
        <f t="shared" si="4"/>
        <v>0</v>
      </c>
      <c r="AJ25" s="10" t="s">
        <v>23</v>
      </c>
    </row>
    <row r="26" spans="1:36" x14ac:dyDescent="0.2">
      <c r="A26" s="10">
        <f t="shared" si="5"/>
        <v>-6</v>
      </c>
      <c r="B26" s="10">
        <f t="shared" si="5"/>
        <v>-6</v>
      </c>
      <c r="C26" s="10">
        <f t="shared" si="6"/>
        <v>-1</v>
      </c>
      <c r="D26" s="12">
        <f t="shared" si="0"/>
        <v>0</v>
      </c>
      <c r="E26" s="13">
        <f t="shared" si="1"/>
        <v>0</v>
      </c>
      <c r="F26" s="10" t="s">
        <v>23</v>
      </c>
      <c r="K26" s="10">
        <f t="shared" si="7"/>
        <v>-6</v>
      </c>
      <c r="L26" s="10">
        <f t="shared" si="7"/>
        <v>-6</v>
      </c>
      <c r="M26" s="10">
        <f t="shared" si="8"/>
        <v>-1</v>
      </c>
      <c r="N26" s="12">
        <f t="shared" si="9"/>
        <v>0</v>
      </c>
      <c r="O26" s="13">
        <f t="shared" si="2"/>
        <v>0</v>
      </c>
      <c r="P26" s="10" t="s">
        <v>23</v>
      </c>
      <c r="U26" s="10">
        <f t="shared" si="10"/>
        <v>-6</v>
      </c>
      <c r="V26" s="10">
        <f t="shared" si="10"/>
        <v>-6</v>
      </c>
      <c r="W26" s="10">
        <f t="shared" si="11"/>
        <v>-1</v>
      </c>
      <c r="X26" s="12">
        <f t="shared" si="12"/>
        <v>0</v>
      </c>
      <c r="Y26" s="13">
        <f t="shared" si="3"/>
        <v>0</v>
      </c>
      <c r="Z26" s="10" t="s">
        <v>23</v>
      </c>
      <c r="AE26" s="10">
        <f t="shared" si="13"/>
        <v>-6</v>
      </c>
      <c r="AF26" s="10">
        <f t="shared" si="13"/>
        <v>-6</v>
      </c>
      <c r="AG26" s="10">
        <f t="shared" si="14"/>
        <v>-1</v>
      </c>
      <c r="AH26" s="12">
        <f t="shared" si="15"/>
        <v>0</v>
      </c>
      <c r="AI26" s="13">
        <f t="shared" si="4"/>
        <v>0</v>
      </c>
      <c r="AJ26" s="10" t="s">
        <v>23</v>
      </c>
    </row>
    <row r="27" spans="1:36" x14ac:dyDescent="0.2">
      <c r="A27" s="10">
        <f t="shared" si="5"/>
        <v>-9</v>
      </c>
      <c r="B27" s="10">
        <f t="shared" si="5"/>
        <v>-9</v>
      </c>
      <c r="C27" s="10">
        <f t="shared" si="6"/>
        <v>-1.5</v>
      </c>
      <c r="D27" s="12">
        <f t="shared" si="0"/>
        <v>0</v>
      </c>
      <c r="E27" s="13">
        <f t="shared" si="1"/>
        <v>0</v>
      </c>
      <c r="F27" s="10" t="s">
        <v>23</v>
      </c>
      <c r="K27" s="10">
        <f t="shared" si="7"/>
        <v>-9</v>
      </c>
      <c r="L27" s="10">
        <f t="shared" si="7"/>
        <v>-9</v>
      </c>
      <c r="M27" s="10">
        <f t="shared" si="8"/>
        <v>-1.5</v>
      </c>
      <c r="N27" s="12">
        <f t="shared" si="9"/>
        <v>0</v>
      </c>
      <c r="O27" s="13">
        <f t="shared" si="2"/>
        <v>0</v>
      </c>
      <c r="P27" s="10" t="s">
        <v>23</v>
      </c>
      <c r="U27" s="10">
        <f t="shared" si="10"/>
        <v>-9</v>
      </c>
      <c r="V27" s="10">
        <f t="shared" si="10"/>
        <v>-9</v>
      </c>
      <c r="W27" s="10">
        <f t="shared" si="11"/>
        <v>-1.5</v>
      </c>
      <c r="X27" s="12">
        <f t="shared" si="12"/>
        <v>0</v>
      </c>
      <c r="Y27" s="13">
        <f t="shared" si="3"/>
        <v>0</v>
      </c>
      <c r="Z27" s="10" t="s">
        <v>23</v>
      </c>
      <c r="AE27" s="10">
        <f t="shared" si="13"/>
        <v>-9</v>
      </c>
      <c r="AF27" s="10">
        <f t="shared" si="13"/>
        <v>-9</v>
      </c>
      <c r="AG27" s="10">
        <f t="shared" si="14"/>
        <v>-1.5</v>
      </c>
      <c r="AH27" s="12">
        <f t="shared" si="15"/>
        <v>0</v>
      </c>
      <c r="AI27" s="13">
        <f t="shared" si="4"/>
        <v>0</v>
      </c>
      <c r="AJ27" s="10" t="s">
        <v>23</v>
      </c>
    </row>
    <row r="28" spans="1:36" x14ac:dyDescent="0.2">
      <c r="A28" s="10">
        <f t="shared" si="5"/>
        <v>-12</v>
      </c>
      <c r="B28" s="10">
        <f t="shared" si="5"/>
        <v>-12</v>
      </c>
      <c r="C28" s="10">
        <f t="shared" si="6"/>
        <v>-2</v>
      </c>
      <c r="D28" s="12">
        <f t="shared" si="0"/>
        <v>0</v>
      </c>
      <c r="E28" s="13">
        <f t="shared" si="1"/>
        <v>0</v>
      </c>
      <c r="F28" s="10" t="s">
        <v>23</v>
      </c>
      <c r="K28" s="10">
        <f t="shared" si="7"/>
        <v>-12</v>
      </c>
      <c r="L28" s="10">
        <f t="shared" si="7"/>
        <v>-12</v>
      </c>
      <c r="M28" s="10">
        <f t="shared" si="8"/>
        <v>-2</v>
      </c>
      <c r="N28" s="12">
        <f t="shared" si="9"/>
        <v>0</v>
      </c>
      <c r="O28" s="13">
        <f t="shared" si="2"/>
        <v>0</v>
      </c>
      <c r="P28" s="10" t="s">
        <v>23</v>
      </c>
      <c r="U28" s="10">
        <f t="shared" si="10"/>
        <v>-12</v>
      </c>
      <c r="V28" s="10">
        <f t="shared" si="10"/>
        <v>-12</v>
      </c>
      <c r="W28" s="10">
        <f t="shared" si="11"/>
        <v>-2</v>
      </c>
      <c r="X28" s="12">
        <f t="shared" si="12"/>
        <v>0</v>
      </c>
      <c r="Y28" s="13">
        <f t="shared" si="3"/>
        <v>0</v>
      </c>
      <c r="Z28" s="10" t="s">
        <v>23</v>
      </c>
      <c r="AE28" s="10">
        <f t="shared" si="13"/>
        <v>-12</v>
      </c>
      <c r="AF28" s="10">
        <f t="shared" si="13"/>
        <v>-12</v>
      </c>
      <c r="AG28" s="10">
        <f t="shared" si="14"/>
        <v>-2</v>
      </c>
      <c r="AH28" s="12">
        <f t="shared" si="15"/>
        <v>0</v>
      </c>
      <c r="AI28" s="13">
        <f t="shared" si="4"/>
        <v>0</v>
      </c>
      <c r="AJ28" s="10" t="s">
        <v>23</v>
      </c>
    </row>
    <row r="29" spans="1:36" x14ac:dyDescent="0.2">
      <c r="A29" s="10">
        <f t="shared" si="5"/>
        <v>-15</v>
      </c>
      <c r="B29" s="10">
        <f t="shared" si="5"/>
        <v>-15</v>
      </c>
      <c r="C29" s="10">
        <f t="shared" si="6"/>
        <v>-2.5</v>
      </c>
      <c r="D29" s="12">
        <f t="shared" si="0"/>
        <v>0</v>
      </c>
      <c r="E29" s="13">
        <f t="shared" si="1"/>
        <v>0</v>
      </c>
      <c r="F29" s="10" t="s">
        <v>23</v>
      </c>
      <c r="K29" s="10">
        <f t="shared" si="7"/>
        <v>-15</v>
      </c>
      <c r="L29" s="10">
        <f t="shared" si="7"/>
        <v>-15</v>
      </c>
      <c r="M29" s="10">
        <f t="shared" si="8"/>
        <v>-2.5</v>
      </c>
      <c r="N29" s="12">
        <f t="shared" si="9"/>
        <v>0</v>
      </c>
      <c r="O29" s="13">
        <f t="shared" si="2"/>
        <v>0</v>
      </c>
      <c r="P29" s="10" t="s">
        <v>23</v>
      </c>
      <c r="U29" s="10">
        <f t="shared" si="10"/>
        <v>-15</v>
      </c>
      <c r="V29" s="10">
        <f t="shared" si="10"/>
        <v>-15</v>
      </c>
      <c r="W29" s="10">
        <f t="shared" si="11"/>
        <v>-2.5</v>
      </c>
      <c r="X29" s="12">
        <f t="shared" si="12"/>
        <v>0</v>
      </c>
      <c r="Y29" s="13">
        <f t="shared" si="3"/>
        <v>0</v>
      </c>
      <c r="Z29" s="10" t="s">
        <v>23</v>
      </c>
      <c r="AE29" s="10">
        <f t="shared" si="13"/>
        <v>-15</v>
      </c>
      <c r="AF29" s="10">
        <f t="shared" si="13"/>
        <v>-15</v>
      </c>
      <c r="AG29" s="10">
        <f t="shared" si="14"/>
        <v>-2.5</v>
      </c>
      <c r="AH29" s="12">
        <f t="shared" si="15"/>
        <v>0</v>
      </c>
      <c r="AI29" s="13">
        <f t="shared" si="4"/>
        <v>0</v>
      </c>
      <c r="AJ29" s="10" t="s">
        <v>23</v>
      </c>
    </row>
    <row r="30" spans="1:36" x14ac:dyDescent="0.2">
      <c r="A30" s="10">
        <f t="shared" si="5"/>
        <v>-18</v>
      </c>
      <c r="B30" s="10">
        <f t="shared" si="5"/>
        <v>-18</v>
      </c>
      <c r="C30" s="10">
        <f t="shared" si="6"/>
        <v>-3</v>
      </c>
      <c r="D30" s="12">
        <f t="shared" si="0"/>
        <v>0</v>
      </c>
      <c r="E30" s="13">
        <f t="shared" si="1"/>
        <v>0</v>
      </c>
      <c r="F30" s="10" t="s">
        <v>23</v>
      </c>
      <c r="K30" s="10">
        <f t="shared" si="7"/>
        <v>-18</v>
      </c>
      <c r="L30" s="10">
        <f t="shared" si="7"/>
        <v>-18</v>
      </c>
      <c r="M30" s="10">
        <f t="shared" si="8"/>
        <v>-3</v>
      </c>
      <c r="N30" s="12">
        <f t="shared" si="9"/>
        <v>0</v>
      </c>
      <c r="O30" s="13">
        <f t="shared" si="2"/>
        <v>0</v>
      </c>
      <c r="P30" s="10" t="s">
        <v>23</v>
      </c>
      <c r="U30" s="10">
        <f t="shared" si="10"/>
        <v>-18</v>
      </c>
      <c r="V30" s="10">
        <f t="shared" si="10"/>
        <v>-18</v>
      </c>
      <c r="W30" s="10">
        <f t="shared" si="11"/>
        <v>-3</v>
      </c>
      <c r="X30" s="12">
        <f t="shared" si="12"/>
        <v>0</v>
      </c>
      <c r="Y30" s="13">
        <f t="shared" si="3"/>
        <v>0</v>
      </c>
      <c r="Z30" s="10" t="s">
        <v>23</v>
      </c>
      <c r="AE30" s="10">
        <f t="shared" si="13"/>
        <v>-18</v>
      </c>
      <c r="AF30" s="10">
        <f t="shared" si="13"/>
        <v>-18</v>
      </c>
      <c r="AG30" s="10">
        <f t="shared" si="14"/>
        <v>-3</v>
      </c>
      <c r="AH30" s="12">
        <f t="shared" si="15"/>
        <v>0</v>
      </c>
      <c r="AI30" s="13">
        <f t="shared" si="4"/>
        <v>0</v>
      </c>
      <c r="AJ30" s="10" t="s">
        <v>23</v>
      </c>
    </row>
    <row r="31" spans="1:36" x14ac:dyDescent="0.2">
      <c r="A31" s="10">
        <f t="shared" si="5"/>
        <v>-21</v>
      </c>
      <c r="B31" s="10">
        <f t="shared" si="5"/>
        <v>-21</v>
      </c>
      <c r="C31" s="10">
        <f t="shared" si="6"/>
        <v>-3.5</v>
      </c>
      <c r="D31" s="12">
        <f t="shared" si="0"/>
        <v>0</v>
      </c>
      <c r="E31" s="13">
        <f t="shared" si="1"/>
        <v>0</v>
      </c>
      <c r="F31" s="10" t="s">
        <v>23</v>
      </c>
      <c r="K31" s="10">
        <f t="shared" si="7"/>
        <v>-21</v>
      </c>
      <c r="L31" s="10">
        <f t="shared" si="7"/>
        <v>-21</v>
      </c>
      <c r="M31" s="10">
        <f t="shared" si="8"/>
        <v>-3.5</v>
      </c>
      <c r="N31" s="12">
        <f t="shared" si="9"/>
        <v>0</v>
      </c>
      <c r="O31" s="13">
        <f t="shared" si="2"/>
        <v>0</v>
      </c>
      <c r="P31" s="10" t="s">
        <v>23</v>
      </c>
      <c r="U31" s="10">
        <f t="shared" si="10"/>
        <v>-21</v>
      </c>
      <c r="V31" s="10">
        <f t="shared" si="10"/>
        <v>-21</v>
      </c>
      <c r="W31" s="10">
        <f t="shared" si="11"/>
        <v>-3.5</v>
      </c>
      <c r="X31" s="12">
        <f t="shared" si="12"/>
        <v>0</v>
      </c>
      <c r="Y31" s="13">
        <f t="shared" si="3"/>
        <v>0</v>
      </c>
      <c r="Z31" s="10" t="s">
        <v>23</v>
      </c>
      <c r="AE31" s="10">
        <f t="shared" si="13"/>
        <v>-21</v>
      </c>
      <c r="AF31" s="10">
        <f t="shared" si="13"/>
        <v>-21</v>
      </c>
      <c r="AG31" s="10">
        <f t="shared" si="14"/>
        <v>-3.5</v>
      </c>
      <c r="AH31" s="12">
        <f t="shared" si="15"/>
        <v>0</v>
      </c>
      <c r="AI31" s="13">
        <f t="shared" si="4"/>
        <v>0</v>
      </c>
      <c r="AJ31" s="10" t="s">
        <v>23</v>
      </c>
    </row>
    <row r="32" spans="1:36" x14ac:dyDescent="0.2">
      <c r="A32" s="10">
        <f t="shared" si="5"/>
        <v>-24</v>
      </c>
      <c r="B32" s="10">
        <f t="shared" si="5"/>
        <v>-24</v>
      </c>
      <c r="C32" s="10">
        <f t="shared" si="6"/>
        <v>-4</v>
      </c>
      <c r="D32" s="12">
        <f t="shared" si="0"/>
        <v>0</v>
      </c>
      <c r="E32" s="13">
        <f t="shared" si="1"/>
        <v>0</v>
      </c>
      <c r="F32" s="10" t="s">
        <v>23</v>
      </c>
      <c r="K32" s="10">
        <f t="shared" si="7"/>
        <v>-24</v>
      </c>
      <c r="L32" s="10">
        <f t="shared" si="7"/>
        <v>-24</v>
      </c>
      <c r="M32" s="10">
        <f t="shared" si="8"/>
        <v>-4</v>
      </c>
      <c r="N32" s="12">
        <f t="shared" si="9"/>
        <v>0</v>
      </c>
      <c r="O32" s="13">
        <f t="shared" si="2"/>
        <v>0</v>
      </c>
      <c r="P32" s="10" t="s">
        <v>23</v>
      </c>
      <c r="U32" s="10">
        <f t="shared" si="10"/>
        <v>-24</v>
      </c>
      <c r="V32" s="10">
        <f t="shared" si="10"/>
        <v>-24</v>
      </c>
      <c r="W32" s="10">
        <f t="shared" si="11"/>
        <v>-4</v>
      </c>
      <c r="X32" s="12">
        <f t="shared" si="12"/>
        <v>0</v>
      </c>
      <c r="Y32" s="13">
        <f t="shared" si="3"/>
        <v>0</v>
      </c>
      <c r="Z32" s="10" t="s">
        <v>23</v>
      </c>
      <c r="AE32" s="10">
        <f t="shared" si="13"/>
        <v>-24</v>
      </c>
      <c r="AF32" s="10">
        <f t="shared" si="13"/>
        <v>-24</v>
      </c>
      <c r="AG32" s="10">
        <f t="shared" si="14"/>
        <v>-4</v>
      </c>
      <c r="AH32" s="12">
        <f t="shared" si="15"/>
        <v>0</v>
      </c>
      <c r="AI32" s="13">
        <f t="shared" si="4"/>
        <v>0</v>
      </c>
      <c r="AJ32" s="10" t="s">
        <v>23</v>
      </c>
    </row>
    <row r="33" spans="1:36" x14ac:dyDescent="0.2">
      <c r="A33" s="10">
        <f t="shared" si="5"/>
        <v>-27</v>
      </c>
      <c r="B33" s="10">
        <f t="shared" si="5"/>
        <v>-27</v>
      </c>
      <c r="C33" s="10">
        <f t="shared" si="6"/>
        <v>-4.5</v>
      </c>
      <c r="D33" s="12">
        <f t="shared" si="0"/>
        <v>0</v>
      </c>
      <c r="E33" s="13">
        <f t="shared" si="1"/>
        <v>0</v>
      </c>
      <c r="F33" s="10" t="s">
        <v>23</v>
      </c>
      <c r="K33" s="10">
        <f t="shared" si="7"/>
        <v>-27</v>
      </c>
      <c r="L33" s="10">
        <f t="shared" si="7"/>
        <v>-27</v>
      </c>
      <c r="M33" s="10">
        <f t="shared" si="8"/>
        <v>-4.5</v>
      </c>
      <c r="N33" s="12">
        <f t="shared" si="9"/>
        <v>0</v>
      </c>
      <c r="O33" s="13">
        <f t="shared" si="2"/>
        <v>0</v>
      </c>
      <c r="P33" s="10" t="s">
        <v>23</v>
      </c>
      <c r="U33" s="10">
        <f t="shared" si="10"/>
        <v>-27</v>
      </c>
      <c r="V33" s="10">
        <f t="shared" si="10"/>
        <v>-27</v>
      </c>
      <c r="W33" s="10">
        <f t="shared" si="11"/>
        <v>-4.5</v>
      </c>
      <c r="X33" s="12">
        <f t="shared" si="12"/>
        <v>0</v>
      </c>
      <c r="Y33" s="13">
        <f t="shared" si="3"/>
        <v>0</v>
      </c>
      <c r="Z33" s="10" t="s">
        <v>23</v>
      </c>
      <c r="AE33" s="10">
        <f t="shared" si="13"/>
        <v>-27</v>
      </c>
      <c r="AF33" s="10">
        <f t="shared" si="13"/>
        <v>-27</v>
      </c>
      <c r="AG33" s="10">
        <f t="shared" si="14"/>
        <v>-4.5</v>
      </c>
      <c r="AH33" s="12">
        <f t="shared" si="15"/>
        <v>0</v>
      </c>
      <c r="AI33" s="13">
        <f t="shared" si="4"/>
        <v>0</v>
      </c>
      <c r="AJ33" s="10" t="s">
        <v>23</v>
      </c>
    </row>
    <row r="34" spans="1:36" x14ac:dyDescent="0.2">
      <c r="A34" s="10">
        <f t="shared" si="5"/>
        <v>-30</v>
      </c>
      <c r="B34" s="10">
        <f t="shared" si="5"/>
        <v>-30</v>
      </c>
      <c r="C34" s="10">
        <f t="shared" si="6"/>
        <v>-5</v>
      </c>
      <c r="D34" s="12">
        <f t="shared" si="0"/>
        <v>0</v>
      </c>
      <c r="E34" s="13">
        <f t="shared" si="1"/>
        <v>0</v>
      </c>
      <c r="F34" s="10" t="s">
        <v>23</v>
      </c>
      <c r="K34" s="10">
        <f t="shared" si="7"/>
        <v>-30</v>
      </c>
      <c r="L34" s="10">
        <f t="shared" si="7"/>
        <v>-30</v>
      </c>
      <c r="M34" s="10">
        <f t="shared" si="8"/>
        <v>-5</v>
      </c>
      <c r="N34" s="12">
        <f t="shared" si="9"/>
        <v>0</v>
      </c>
      <c r="O34" s="13">
        <f t="shared" si="2"/>
        <v>0</v>
      </c>
      <c r="P34" s="10" t="s">
        <v>23</v>
      </c>
      <c r="U34" s="10">
        <f t="shared" si="10"/>
        <v>-30</v>
      </c>
      <c r="V34" s="10">
        <f t="shared" si="10"/>
        <v>-30</v>
      </c>
      <c r="W34" s="10">
        <f t="shared" si="11"/>
        <v>-5</v>
      </c>
      <c r="X34" s="12">
        <f t="shared" si="12"/>
        <v>0</v>
      </c>
      <c r="Y34" s="13">
        <f t="shared" si="3"/>
        <v>0</v>
      </c>
      <c r="Z34" s="10" t="s">
        <v>23</v>
      </c>
      <c r="AE34" s="10">
        <f t="shared" si="13"/>
        <v>-30</v>
      </c>
      <c r="AF34" s="10">
        <f t="shared" si="13"/>
        <v>-30</v>
      </c>
      <c r="AG34" s="10">
        <f t="shared" si="14"/>
        <v>-5</v>
      </c>
      <c r="AH34" s="12">
        <f t="shared" si="15"/>
        <v>0</v>
      </c>
      <c r="AI34" s="13">
        <f t="shared" si="4"/>
        <v>0</v>
      </c>
      <c r="AJ34" s="10" t="s">
        <v>23</v>
      </c>
    </row>
    <row r="35" spans="1:36" x14ac:dyDescent="0.2">
      <c r="A35" s="10">
        <f t="shared" si="5"/>
        <v>-33</v>
      </c>
      <c r="B35" s="10">
        <f t="shared" si="5"/>
        <v>-33</v>
      </c>
      <c r="C35" s="10">
        <f t="shared" si="6"/>
        <v>-5.5</v>
      </c>
      <c r="D35" s="12">
        <f t="shared" si="0"/>
        <v>0</v>
      </c>
      <c r="E35" s="13">
        <f t="shared" si="1"/>
        <v>0</v>
      </c>
      <c r="F35" s="10" t="s">
        <v>23</v>
      </c>
      <c r="K35" s="10">
        <f t="shared" si="7"/>
        <v>-33</v>
      </c>
      <c r="L35" s="10">
        <f t="shared" si="7"/>
        <v>-33</v>
      </c>
      <c r="M35" s="10">
        <f t="shared" si="8"/>
        <v>-5.5</v>
      </c>
      <c r="N35" s="12">
        <f t="shared" si="9"/>
        <v>0</v>
      </c>
      <c r="O35" s="13">
        <f t="shared" si="2"/>
        <v>0</v>
      </c>
      <c r="P35" s="10" t="s">
        <v>23</v>
      </c>
      <c r="U35" s="10">
        <f t="shared" si="10"/>
        <v>-33</v>
      </c>
      <c r="V35" s="10">
        <f t="shared" si="10"/>
        <v>-33</v>
      </c>
      <c r="W35" s="10">
        <f t="shared" si="11"/>
        <v>-5.5</v>
      </c>
      <c r="X35" s="12">
        <f t="shared" si="12"/>
        <v>0</v>
      </c>
      <c r="Y35" s="13">
        <f t="shared" si="3"/>
        <v>0</v>
      </c>
      <c r="Z35" s="10" t="s">
        <v>23</v>
      </c>
      <c r="AE35" s="10">
        <f t="shared" si="13"/>
        <v>-33</v>
      </c>
      <c r="AF35" s="10">
        <f t="shared" si="13"/>
        <v>-33</v>
      </c>
      <c r="AG35" s="10">
        <f t="shared" si="14"/>
        <v>-5.5</v>
      </c>
      <c r="AH35" s="12">
        <f t="shared" si="15"/>
        <v>0</v>
      </c>
      <c r="AI35" s="13">
        <f t="shared" si="4"/>
        <v>0</v>
      </c>
      <c r="AJ35" s="10" t="s">
        <v>23</v>
      </c>
    </row>
    <row r="36" spans="1:36" x14ac:dyDescent="0.2">
      <c r="A36" s="10">
        <f t="shared" si="5"/>
        <v>-36</v>
      </c>
      <c r="B36" s="10">
        <f t="shared" si="5"/>
        <v>-36</v>
      </c>
      <c r="C36" s="10">
        <f t="shared" si="6"/>
        <v>-6</v>
      </c>
      <c r="D36" s="12">
        <f t="shared" si="0"/>
        <v>0</v>
      </c>
      <c r="E36" s="13">
        <f t="shared" si="1"/>
        <v>0</v>
      </c>
      <c r="F36" s="10" t="s">
        <v>23</v>
      </c>
      <c r="K36" s="10">
        <f t="shared" si="7"/>
        <v>-36</v>
      </c>
      <c r="L36" s="10">
        <f t="shared" si="7"/>
        <v>-36</v>
      </c>
      <c r="M36" s="10">
        <f t="shared" si="8"/>
        <v>-6</v>
      </c>
      <c r="N36" s="12">
        <f t="shared" si="9"/>
        <v>0</v>
      </c>
      <c r="O36" s="13">
        <f t="shared" si="2"/>
        <v>0</v>
      </c>
      <c r="P36" s="10" t="s">
        <v>23</v>
      </c>
      <c r="U36" s="10">
        <f t="shared" si="10"/>
        <v>-36</v>
      </c>
      <c r="V36" s="10">
        <f t="shared" si="10"/>
        <v>-36</v>
      </c>
      <c r="W36" s="10">
        <f t="shared" si="11"/>
        <v>-6</v>
      </c>
      <c r="X36" s="12">
        <f t="shared" si="12"/>
        <v>0</v>
      </c>
      <c r="Y36" s="13">
        <f t="shared" si="3"/>
        <v>0</v>
      </c>
      <c r="Z36" s="10" t="s">
        <v>23</v>
      </c>
      <c r="AE36" s="10">
        <f t="shared" si="13"/>
        <v>-36</v>
      </c>
      <c r="AF36" s="10">
        <f t="shared" si="13"/>
        <v>-36</v>
      </c>
      <c r="AG36" s="10">
        <f t="shared" si="14"/>
        <v>-6</v>
      </c>
      <c r="AH36" s="12">
        <f t="shared" si="15"/>
        <v>0</v>
      </c>
      <c r="AI36" s="13">
        <f t="shared" si="4"/>
        <v>0</v>
      </c>
      <c r="AJ36" s="10" t="s">
        <v>23</v>
      </c>
    </row>
    <row r="37" spans="1:36" x14ac:dyDescent="0.2">
      <c r="A37" s="10">
        <f t="shared" si="5"/>
        <v>-39</v>
      </c>
      <c r="B37" s="10">
        <f t="shared" si="5"/>
        <v>-39</v>
      </c>
      <c r="C37" s="10">
        <f t="shared" si="6"/>
        <v>-6.5</v>
      </c>
      <c r="D37" s="12">
        <f t="shared" si="0"/>
        <v>0</v>
      </c>
      <c r="E37" s="13">
        <f t="shared" si="1"/>
        <v>0</v>
      </c>
      <c r="F37" s="10" t="s">
        <v>23</v>
      </c>
      <c r="K37" s="10">
        <f t="shared" si="7"/>
        <v>-39</v>
      </c>
      <c r="L37" s="10">
        <f t="shared" si="7"/>
        <v>-39</v>
      </c>
      <c r="M37" s="10">
        <f t="shared" si="8"/>
        <v>-6.5</v>
      </c>
      <c r="N37" s="12">
        <f t="shared" si="9"/>
        <v>0</v>
      </c>
      <c r="O37" s="13">
        <f t="shared" si="2"/>
        <v>0</v>
      </c>
      <c r="P37" s="10" t="s">
        <v>23</v>
      </c>
      <c r="U37" s="10">
        <f t="shared" si="10"/>
        <v>-39</v>
      </c>
      <c r="V37" s="10">
        <f t="shared" si="10"/>
        <v>-39</v>
      </c>
      <c r="W37" s="10">
        <f t="shared" si="11"/>
        <v>-6.5</v>
      </c>
      <c r="X37" s="12">
        <f t="shared" si="12"/>
        <v>0</v>
      </c>
      <c r="Y37" s="13">
        <f t="shared" si="3"/>
        <v>0</v>
      </c>
      <c r="Z37" s="10" t="s">
        <v>23</v>
      </c>
      <c r="AE37" s="10">
        <f t="shared" si="13"/>
        <v>-39</v>
      </c>
      <c r="AF37" s="10">
        <f t="shared" si="13"/>
        <v>-39</v>
      </c>
      <c r="AG37" s="10">
        <f t="shared" si="14"/>
        <v>-6.5</v>
      </c>
      <c r="AH37" s="12">
        <f t="shared" si="15"/>
        <v>0</v>
      </c>
      <c r="AI37" s="13">
        <f t="shared" si="4"/>
        <v>0</v>
      </c>
      <c r="AJ37" s="10" t="s">
        <v>23</v>
      </c>
    </row>
    <row r="38" spans="1:36" x14ac:dyDescent="0.2">
      <c r="A38" s="10">
        <f t="shared" si="5"/>
        <v>-42</v>
      </c>
      <c r="B38" s="10">
        <f t="shared" si="5"/>
        <v>-42</v>
      </c>
      <c r="C38" s="10">
        <f t="shared" si="6"/>
        <v>-7</v>
      </c>
      <c r="D38" s="12">
        <f t="shared" si="0"/>
        <v>0</v>
      </c>
      <c r="E38" s="13">
        <f t="shared" si="1"/>
        <v>0</v>
      </c>
      <c r="F38" s="10" t="s">
        <v>23</v>
      </c>
      <c r="K38" s="10">
        <f t="shared" si="7"/>
        <v>-42</v>
      </c>
      <c r="L38" s="10">
        <f t="shared" si="7"/>
        <v>-42</v>
      </c>
      <c r="M38" s="10">
        <f t="shared" si="8"/>
        <v>-7</v>
      </c>
      <c r="N38" s="12">
        <f t="shared" si="9"/>
        <v>0</v>
      </c>
      <c r="O38" s="13">
        <f t="shared" si="2"/>
        <v>0</v>
      </c>
      <c r="P38" s="10" t="s">
        <v>23</v>
      </c>
      <c r="U38" s="10">
        <f t="shared" si="10"/>
        <v>-42</v>
      </c>
      <c r="V38" s="10">
        <f t="shared" si="10"/>
        <v>-42</v>
      </c>
      <c r="W38" s="10">
        <f t="shared" si="11"/>
        <v>-7</v>
      </c>
      <c r="X38" s="12">
        <f t="shared" si="12"/>
        <v>0</v>
      </c>
      <c r="Y38" s="13">
        <f t="shared" si="3"/>
        <v>0</v>
      </c>
      <c r="Z38" s="10" t="s">
        <v>23</v>
      </c>
      <c r="AE38" s="10">
        <f t="shared" si="13"/>
        <v>-42</v>
      </c>
      <c r="AF38" s="10">
        <f t="shared" si="13"/>
        <v>-42</v>
      </c>
      <c r="AG38" s="10">
        <f t="shared" si="14"/>
        <v>-7</v>
      </c>
      <c r="AH38" s="12">
        <f t="shared" si="15"/>
        <v>0</v>
      </c>
      <c r="AI38" s="13">
        <f t="shared" si="4"/>
        <v>0</v>
      </c>
      <c r="AJ38" s="10" t="s">
        <v>23</v>
      </c>
    </row>
    <row r="39" spans="1:36" x14ac:dyDescent="0.2">
      <c r="A39" s="10">
        <f t="shared" si="5"/>
        <v>-45</v>
      </c>
      <c r="B39" s="10">
        <f t="shared" si="5"/>
        <v>-45</v>
      </c>
      <c r="C39" s="10">
        <f t="shared" si="6"/>
        <v>-7.5</v>
      </c>
      <c r="D39" s="12">
        <f t="shared" si="0"/>
        <v>0</v>
      </c>
      <c r="E39" s="13">
        <f t="shared" si="1"/>
        <v>0</v>
      </c>
      <c r="F39" s="10" t="s">
        <v>23</v>
      </c>
      <c r="K39" s="10">
        <f t="shared" si="7"/>
        <v>-45</v>
      </c>
      <c r="L39" s="10">
        <f t="shared" si="7"/>
        <v>-45</v>
      </c>
      <c r="M39" s="10">
        <f t="shared" si="8"/>
        <v>-7.5</v>
      </c>
      <c r="N39" s="12">
        <f t="shared" si="9"/>
        <v>0</v>
      </c>
      <c r="O39" s="13">
        <f t="shared" si="2"/>
        <v>0</v>
      </c>
      <c r="P39" s="10" t="s">
        <v>23</v>
      </c>
      <c r="U39" s="10">
        <f t="shared" si="10"/>
        <v>-45</v>
      </c>
      <c r="V39" s="10">
        <f t="shared" si="10"/>
        <v>-45</v>
      </c>
      <c r="W39" s="10">
        <f t="shared" si="11"/>
        <v>-7.5</v>
      </c>
      <c r="X39" s="12">
        <f t="shared" si="12"/>
        <v>0</v>
      </c>
      <c r="Y39" s="13">
        <f t="shared" si="3"/>
        <v>0</v>
      </c>
      <c r="Z39" s="10" t="s">
        <v>23</v>
      </c>
      <c r="AE39" s="10">
        <f t="shared" si="13"/>
        <v>-45</v>
      </c>
      <c r="AF39" s="10">
        <f t="shared" si="13"/>
        <v>-45</v>
      </c>
      <c r="AG39" s="10">
        <f t="shared" si="14"/>
        <v>-7.5</v>
      </c>
      <c r="AH39" s="12">
        <f t="shared" si="15"/>
        <v>0</v>
      </c>
      <c r="AI39" s="13">
        <f t="shared" si="4"/>
        <v>0</v>
      </c>
      <c r="AJ39" s="10" t="s">
        <v>23</v>
      </c>
    </row>
    <row r="40" spans="1:36" x14ac:dyDescent="0.2">
      <c r="A40" s="10">
        <f t="shared" si="5"/>
        <v>-48</v>
      </c>
      <c r="B40" s="10">
        <f t="shared" si="5"/>
        <v>-48</v>
      </c>
      <c r="C40" s="10">
        <f t="shared" si="6"/>
        <v>-8</v>
      </c>
      <c r="D40" s="12">
        <f t="shared" si="0"/>
        <v>0</v>
      </c>
      <c r="E40" s="13">
        <f t="shared" si="1"/>
        <v>0</v>
      </c>
      <c r="F40" s="10" t="s">
        <v>23</v>
      </c>
      <c r="K40" s="10">
        <f t="shared" si="7"/>
        <v>-48</v>
      </c>
      <c r="L40" s="10">
        <f t="shared" si="7"/>
        <v>-48</v>
      </c>
      <c r="M40" s="10">
        <f t="shared" si="8"/>
        <v>-8</v>
      </c>
      <c r="N40" s="12">
        <f t="shared" si="9"/>
        <v>0</v>
      </c>
      <c r="O40" s="13">
        <f t="shared" si="2"/>
        <v>0</v>
      </c>
      <c r="P40" s="10" t="s">
        <v>23</v>
      </c>
      <c r="U40" s="10">
        <f t="shared" si="10"/>
        <v>-48</v>
      </c>
      <c r="V40" s="10">
        <f t="shared" si="10"/>
        <v>-48</v>
      </c>
      <c r="W40" s="10">
        <f t="shared" si="11"/>
        <v>-8</v>
      </c>
      <c r="X40" s="12">
        <f t="shared" si="12"/>
        <v>0</v>
      </c>
      <c r="Y40" s="13">
        <f t="shared" si="3"/>
        <v>0</v>
      </c>
      <c r="Z40" s="10" t="s">
        <v>23</v>
      </c>
      <c r="AE40" s="10">
        <f t="shared" si="13"/>
        <v>-48</v>
      </c>
      <c r="AF40" s="10">
        <f t="shared" si="13"/>
        <v>-48</v>
      </c>
      <c r="AG40" s="10">
        <f t="shared" si="14"/>
        <v>-8</v>
      </c>
      <c r="AH40" s="12">
        <f t="shared" si="15"/>
        <v>0</v>
      </c>
      <c r="AI40" s="13">
        <f t="shared" si="4"/>
        <v>0</v>
      </c>
      <c r="AJ40" s="10" t="s">
        <v>23</v>
      </c>
    </row>
    <row r="41" spans="1:36" x14ac:dyDescent="0.2">
      <c r="A41" s="10">
        <f t="shared" ref="A41:B52" si="16">A40-(1.5*2)</f>
        <v>-51</v>
      </c>
      <c r="B41" s="10">
        <f t="shared" si="16"/>
        <v>-51</v>
      </c>
      <c r="C41" s="10">
        <f t="shared" si="6"/>
        <v>-8.5</v>
      </c>
      <c r="D41" s="12">
        <f t="shared" si="0"/>
        <v>0</v>
      </c>
      <c r="E41" s="13">
        <f t="shared" si="1"/>
        <v>0</v>
      </c>
      <c r="F41" s="10" t="s">
        <v>23</v>
      </c>
      <c r="K41" s="10">
        <f t="shared" ref="K41:L52" si="17">K40-(1.5*2)</f>
        <v>-51</v>
      </c>
      <c r="L41" s="10">
        <f t="shared" si="17"/>
        <v>-51</v>
      </c>
      <c r="M41" s="10">
        <f t="shared" si="8"/>
        <v>-8.5</v>
      </c>
      <c r="N41" s="12">
        <f t="shared" si="9"/>
        <v>0</v>
      </c>
      <c r="O41" s="13">
        <f t="shared" si="2"/>
        <v>0</v>
      </c>
      <c r="P41" s="10" t="s">
        <v>23</v>
      </c>
      <c r="U41" s="10">
        <f t="shared" ref="U41:V52" si="18">U40-(1.5*2)</f>
        <v>-51</v>
      </c>
      <c r="V41" s="10">
        <f t="shared" si="18"/>
        <v>-51</v>
      </c>
      <c r="W41" s="10">
        <f t="shared" si="11"/>
        <v>-8.5</v>
      </c>
      <c r="X41" s="12">
        <f t="shared" si="12"/>
        <v>0</v>
      </c>
      <c r="Y41" s="13">
        <f t="shared" si="3"/>
        <v>0</v>
      </c>
      <c r="Z41" s="10" t="s">
        <v>23</v>
      </c>
      <c r="AE41" s="10">
        <f t="shared" ref="AE41:AF52" si="19">AE40-(1.5*2)</f>
        <v>-51</v>
      </c>
      <c r="AF41" s="10">
        <f t="shared" si="19"/>
        <v>-51</v>
      </c>
      <c r="AG41" s="10">
        <f t="shared" si="14"/>
        <v>-8.5</v>
      </c>
      <c r="AH41" s="12">
        <f t="shared" si="15"/>
        <v>0</v>
      </c>
      <c r="AI41" s="13">
        <f t="shared" si="4"/>
        <v>0</v>
      </c>
      <c r="AJ41" s="10" t="s">
        <v>23</v>
      </c>
    </row>
    <row r="42" spans="1:36" x14ac:dyDescent="0.2">
      <c r="A42" s="10">
        <f t="shared" si="16"/>
        <v>-54</v>
      </c>
      <c r="B42" s="10">
        <f t="shared" si="16"/>
        <v>-54</v>
      </c>
      <c r="C42" s="10">
        <f t="shared" si="6"/>
        <v>-9</v>
      </c>
      <c r="D42" s="12">
        <f t="shared" si="0"/>
        <v>0</v>
      </c>
      <c r="E42" s="13">
        <f t="shared" si="1"/>
        <v>0</v>
      </c>
      <c r="F42" s="10" t="s">
        <v>23</v>
      </c>
      <c r="K42" s="10">
        <f t="shared" si="17"/>
        <v>-54</v>
      </c>
      <c r="L42" s="10">
        <f t="shared" si="17"/>
        <v>-54</v>
      </c>
      <c r="M42" s="10">
        <f t="shared" si="8"/>
        <v>-9</v>
      </c>
      <c r="N42" s="12">
        <f t="shared" si="9"/>
        <v>0</v>
      </c>
      <c r="O42" s="13">
        <f t="shared" si="2"/>
        <v>0</v>
      </c>
      <c r="P42" s="10" t="s">
        <v>23</v>
      </c>
      <c r="U42" s="10">
        <f t="shared" si="18"/>
        <v>-54</v>
      </c>
      <c r="V42" s="10">
        <f t="shared" si="18"/>
        <v>-54</v>
      </c>
      <c r="W42" s="10">
        <f t="shared" si="11"/>
        <v>-9</v>
      </c>
      <c r="X42" s="12">
        <f t="shared" si="12"/>
        <v>0</v>
      </c>
      <c r="Y42" s="13">
        <f t="shared" si="3"/>
        <v>0</v>
      </c>
      <c r="Z42" s="10" t="s">
        <v>23</v>
      </c>
      <c r="AE42" s="10">
        <f t="shared" si="19"/>
        <v>-54</v>
      </c>
      <c r="AF42" s="10">
        <f t="shared" si="19"/>
        <v>-54</v>
      </c>
      <c r="AG42" s="10">
        <f t="shared" si="14"/>
        <v>-9</v>
      </c>
      <c r="AH42" s="12">
        <f t="shared" si="15"/>
        <v>0</v>
      </c>
      <c r="AI42" s="13">
        <f t="shared" si="4"/>
        <v>0</v>
      </c>
      <c r="AJ42" s="10" t="s">
        <v>23</v>
      </c>
    </row>
    <row r="43" spans="1:36" x14ac:dyDescent="0.2">
      <c r="A43" s="10">
        <f t="shared" si="16"/>
        <v>-57</v>
      </c>
      <c r="B43" s="10">
        <f t="shared" si="16"/>
        <v>-57</v>
      </c>
      <c r="C43" s="10">
        <f t="shared" si="6"/>
        <v>-9.5</v>
      </c>
      <c r="D43" s="12">
        <f t="shared" si="0"/>
        <v>0</v>
      </c>
      <c r="E43" s="13">
        <f t="shared" si="1"/>
        <v>0</v>
      </c>
      <c r="F43" s="10" t="s">
        <v>23</v>
      </c>
      <c r="K43" s="10">
        <f t="shared" si="17"/>
        <v>-57</v>
      </c>
      <c r="L43" s="10">
        <f t="shared" si="17"/>
        <v>-57</v>
      </c>
      <c r="M43" s="10">
        <f t="shared" si="8"/>
        <v>-9.5</v>
      </c>
      <c r="N43" s="12">
        <f t="shared" si="9"/>
        <v>0</v>
      </c>
      <c r="O43" s="13">
        <f t="shared" si="2"/>
        <v>0</v>
      </c>
      <c r="P43" s="10" t="s">
        <v>23</v>
      </c>
      <c r="U43" s="10">
        <f t="shared" si="18"/>
        <v>-57</v>
      </c>
      <c r="V43" s="10">
        <f t="shared" si="18"/>
        <v>-57</v>
      </c>
      <c r="W43" s="10">
        <f t="shared" si="11"/>
        <v>-9.5</v>
      </c>
      <c r="X43" s="12">
        <f t="shared" si="12"/>
        <v>0</v>
      </c>
      <c r="Y43" s="13">
        <f t="shared" si="3"/>
        <v>0</v>
      </c>
      <c r="Z43" s="10" t="s">
        <v>23</v>
      </c>
      <c r="AE43" s="10">
        <f t="shared" si="19"/>
        <v>-57</v>
      </c>
      <c r="AF43" s="10">
        <f t="shared" si="19"/>
        <v>-57</v>
      </c>
      <c r="AG43" s="10">
        <f t="shared" si="14"/>
        <v>-9.5</v>
      </c>
      <c r="AH43" s="12">
        <f t="shared" si="15"/>
        <v>0</v>
      </c>
      <c r="AI43" s="13">
        <f t="shared" si="4"/>
        <v>0</v>
      </c>
      <c r="AJ43" s="10" t="s">
        <v>23</v>
      </c>
    </row>
    <row r="44" spans="1:36" x14ac:dyDescent="0.2">
      <c r="A44" s="10">
        <f t="shared" si="16"/>
        <v>-60</v>
      </c>
      <c r="B44" s="10">
        <f t="shared" si="16"/>
        <v>-60</v>
      </c>
      <c r="C44" s="10">
        <f t="shared" si="6"/>
        <v>-10</v>
      </c>
      <c r="D44" s="12">
        <f t="shared" si="0"/>
        <v>0</v>
      </c>
      <c r="E44" s="13">
        <f t="shared" si="1"/>
        <v>0</v>
      </c>
      <c r="F44" s="10" t="s">
        <v>23</v>
      </c>
      <c r="K44" s="10">
        <f t="shared" si="17"/>
        <v>-60</v>
      </c>
      <c r="L44" s="10">
        <f t="shared" si="17"/>
        <v>-60</v>
      </c>
      <c r="M44" s="10">
        <f t="shared" si="8"/>
        <v>-10</v>
      </c>
      <c r="N44" s="12">
        <f t="shared" si="9"/>
        <v>0</v>
      </c>
      <c r="O44" s="13">
        <f t="shared" si="2"/>
        <v>0</v>
      </c>
      <c r="P44" s="10" t="s">
        <v>23</v>
      </c>
      <c r="U44" s="10">
        <f t="shared" si="18"/>
        <v>-60</v>
      </c>
      <c r="V44" s="10">
        <f t="shared" si="18"/>
        <v>-60</v>
      </c>
      <c r="W44" s="10">
        <f t="shared" si="11"/>
        <v>-10</v>
      </c>
      <c r="X44" s="12">
        <f t="shared" si="12"/>
        <v>0</v>
      </c>
      <c r="Y44" s="13">
        <f t="shared" si="3"/>
        <v>0</v>
      </c>
      <c r="Z44" s="10" t="s">
        <v>23</v>
      </c>
      <c r="AE44" s="10">
        <f t="shared" si="19"/>
        <v>-60</v>
      </c>
      <c r="AF44" s="10">
        <f t="shared" si="19"/>
        <v>-60</v>
      </c>
      <c r="AG44" s="10">
        <f t="shared" si="14"/>
        <v>-10</v>
      </c>
      <c r="AH44" s="12">
        <f t="shared" si="15"/>
        <v>0</v>
      </c>
      <c r="AI44" s="13">
        <f t="shared" si="4"/>
        <v>0</v>
      </c>
      <c r="AJ44" s="10" t="s">
        <v>23</v>
      </c>
    </row>
    <row r="45" spans="1:36" x14ac:dyDescent="0.2">
      <c r="A45" s="10">
        <f t="shared" si="16"/>
        <v>-63</v>
      </c>
      <c r="B45" s="10">
        <f t="shared" si="16"/>
        <v>-63</v>
      </c>
      <c r="C45" s="10">
        <f t="shared" si="6"/>
        <v>-10.5</v>
      </c>
      <c r="D45" s="12">
        <f t="shared" si="0"/>
        <v>0</v>
      </c>
      <c r="E45" s="13">
        <f t="shared" si="1"/>
        <v>0</v>
      </c>
      <c r="F45" s="10" t="s">
        <v>23</v>
      </c>
      <c r="K45" s="10">
        <f t="shared" si="17"/>
        <v>-63</v>
      </c>
      <c r="L45" s="10">
        <f t="shared" si="17"/>
        <v>-63</v>
      </c>
      <c r="M45" s="10">
        <f t="shared" si="8"/>
        <v>-10.5</v>
      </c>
      <c r="N45" s="12">
        <f t="shared" si="9"/>
        <v>0</v>
      </c>
      <c r="O45" s="13">
        <f t="shared" si="2"/>
        <v>0</v>
      </c>
      <c r="P45" s="10" t="s">
        <v>23</v>
      </c>
      <c r="U45" s="10">
        <f t="shared" si="18"/>
        <v>-63</v>
      </c>
      <c r="V45" s="10">
        <f t="shared" si="18"/>
        <v>-63</v>
      </c>
      <c r="W45" s="10">
        <f t="shared" si="11"/>
        <v>-10.5</v>
      </c>
      <c r="X45" s="12">
        <f t="shared" si="12"/>
        <v>0</v>
      </c>
      <c r="Y45" s="13">
        <f t="shared" si="3"/>
        <v>0</v>
      </c>
      <c r="Z45" s="10" t="s">
        <v>23</v>
      </c>
      <c r="AE45" s="10">
        <f t="shared" si="19"/>
        <v>-63</v>
      </c>
      <c r="AF45" s="10">
        <f t="shared" si="19"/>
        <v>-63</v>
      </c>
      <c r="AG45" s="10">
        <f t="shared" si="14"/>
        <v>-10.5</v>
      </c>
      <c r="AH45" s="12">
        <f t="shared" si="15"/>
        <v>0</v>
      </c>
      <c r="AI45" s="13">
        <f t="shared" si="4"/>
        <v>0</v>
      </c>
      <c r="AJ45" s="10" t="s">
        <v>23</v>
      </c>
    </row>
    <row r="46" spans="1:36" x14ac:dyDescent="0.2">
      <c r="A46" s="10">
        <f t="shared" si="16"/>
        <v>-66</v>
      </c>
      <c r="B46" s="10">
        <f t="shared" si="16"/>
        <v>-66</v>
      </c>
      <c r="C46" s="10">
        <f t="shared" si="6"/>
        <v>-11</v>
      </c>
      <c r="D46" s="12">
        <f t="shared" si="0"/>
        <v>0</v>
      </c>
      <c r="E46" s="13">
        <f t="shared" si="1"/>
        <v>0</v>
      </c>
      <c r="F46" s="10" t="s">
        <v>23</v>
      </c>
      <c r="K46" s="10">
        <f t="shared" si="17"/>
        <v>-66</v>
      </c>
      <c r="L46" s="10">
        <f t="shared" si="17"/>
        <v>-66</v>
      </c>
      <c r="M46" s="10">
        <f t="shared" si="8"/>
        <v>-11</v>
      </c>
      <c r="N46" s="12">
        <f t="shared" si="9"/>
        <v>0</v>
      </c>
      <c r="O46" s="13">
        <f t="shared" si="2"/>
        <v>0</v>
      </c>
      <c r="P46" s="10" t="s">
        <v>23</v>
      </c>
      <c r="U46" s="10">
        <f t="shared" si="18"/>
        <v>-66</v>
      </c>
      <c r="V46" s="10">
        <f t="shared" si="18"/>
        <v>-66</v>
      </c>
      <c r="W46" s="10">
        <f t="shared" si="11"/>
        <v>-11</v>
      </c>
      <c r="X46" s="12">
        <f t="shared" si="12"/>
        <v>0</v>
      </c>
      <c r="Y46" s="13">
        <f t="shared" si="3"/>
        <v>0</v>
      </c>
      <c r="Z46" s="10" t="s">
        <v>23</v>
      </c>
      <c r="AE46" s="10">
        <f t="shared" si="19"/>
        <v>-66</v>
      </c>
      <c r="AF46" s="10">
        <f t="shared" si="19"/>
        <v>-66</v>
      </c>
      <c r="AG46" s="10">
        <f t="shared" si="14"/>
        <v>-11</v>
      </c>
      <c r="AH46" s="12">
        <f t="shared" si="15"/>
        <v>0</v>
      </c>
      <c r="AI46" s="13">
        <f t="shared" si="4"/>
        <v>0</v>
      </c>
      <c r="AJ46" s="10" t="s">
        <v>23</v>
      </c>
    </row>
    <row r="47" spans="1:36" x14ac:dyDescent="0.2">
      <c r="A47" s="10">
        <f t="shared" si="16"/>
        <v>-69</v>
      </c>
      <c r="B47" s="10">
        <f t="shared" si="16"/>
        <v>-69</v>
      </c>
      <c r="C47" s="10">
        <f t="shared" si="6"/>
        <v>-11.5</v>
      </c>
      <c r="D47" s="12">
        <f t="shared" si="0"/>
        <v>0</v>
      </c>
      <c r="E47" s="13">
        <f t="shared" si="1"/>
        <v>0</v>
      </c>
      <c r="F47" s="10" t="s">
        <v>23</v>
      </c>
      <c r="K47" s="10">
        <f t="shared" si="17"/>
        <v>-69</v>
      </c>
      <c r="L47" s="10">
        <f t="shared" si="17"/>
        <v>-69</v>
      </c>
      <c r="M47" s="10">
        <f t="shared" si="8"/>
        <v>-11.5</v>
      </c>
      <c r="N47" s="12">
        <f t="shared" si="9"/>
        <v>0</v>
      </c>
      <c r="O47" s="13">
        <f t="shared" si="2"/>
        <v>0</v>
      </c>
      <c r="P47" s="10" t="s">
        <v>23</v>
      </c>
      <c r="U47" s="10">
        <f t="shared" si="18"/>
        <v>-69</v>
      </c>
      <c r="V47" s="10">
        <f t="shared" si="18"/>
        <v>-69</v>
      </c>
      <c r="W47" s="10">
        <f t="shared" si="11"/>
        <v>-11.5</v>
      </c>
      <c r="X47" s="12">
        <f t="shared" si="12"/>
        <v>0</v>
      </c>
      <c r="Y47" s="13">
        <f t="shared" si="3"/>
        <v>0</v>
      </c>
      <c r="Z47" s="10" t="s">
        <v>23</v>
      </c>
      <c r="AE47" s="10">
        <f t="shared" si="19"/>
        <v>-69</v>
      </c>
      <c r="AF47" s="10">
        <f t="shared" si="19"/>
        <v>-69</v>
      </c>
      <c r="AG47" s="10">
        <f t="shared" si="14"/>
        <v>-11.5</v>
      </c>
      <c r="AH47" s="12">
        <f t="shared" si="15"/>
        <v>0</v>
      </c>
      <c r="AI47" s="13">
        <f t="shared" si="4"/>
        <v>0</v>
      </c>
      <c r="AJ47" s="10" t="s">
        <v>23</v>
      </c>
    </row>
    <row r="48" spans="1:36" x14ac:dyDescent="0.2">
      <c r="A48" s="10">
        <f t="shared" si="16"/>
        <v>-72</v>
      </c>
      <c r="B48" s="10">
        <f t="shared" si="16"/>
        <v>-72</v>
      </c>
      <c r="C48" s="10">
        <f t="shared" si="6"/>
        <v>-12</v>
      </c>
      <c r="D48" s="12">
        <f t="shared" si="0"/>
        <v>0</v>
      </c>
      <c r="E48" s="13">
        <f t="shared" si="1"/>
        <v>0</v>
      </c>
      <c r="F48" s="10" t="s">
        <v>23</v>
      </c>
      <c r="K48" s="10">
        <f t="shared" si="17"/>
        <v>-72</v>
      </c>
      <c r="L48" s="10">
        <f t="shared" si="17"/>
        <v>-72</v>
      </c>
      <c r="M48" s="10">
        <f t="shared" si="8"/>
        <v>-12</v>
      </c>
      <c r="N48" s="12">
        <f t="shared" si="9"/>
        <v>0</v>
      </c>
      <c r="O48" s="13">
        <f t="shared" si="2"/>
        <v>0</v>
      </c>
      <c r="P48" s="10" t="s">
        <v>23</v>
      </c>
      <c r="U48" s="10">
        <f t="shared" si="18"/>
        <v>-72</v>
      </c>
      <c r="V48" s="10">
        <f t="shared" si="18"/>
        <v>-72</v>
      </c>
      <c r="W48" s="10">
        <f t="shared" si="11"/>
        <v>-12</v>
      </c>
      <c r="X48" s="12">
        <f t="shared" si="12"/>
        <v>0</v>
      </c>
      <c r="Y48" s="13">
        <f t="shared" si="3"/>
        <v>0</v>
      </c>
      <c r="Z48" s="10" t="s">
        <v>23</v>
      </c>
      <c r="AE48" s="10">
        <f t="shared" si="19"/>
        <v>-72</v>
      </c>
      <c r="AF48" s="10">
        <f t="shared" si="19"/>
        <v>-72</v>
      </c>
      <c r="AG48" s="10">
        <f t="shared" si="14"/>
        <v>-12</v>
      </c>
      <c r="AH48" s="12">
        <f t="shared" si="15"/>
        <v>0</v>
      </c>
      <c r="AI48" s="13">
        <f t="shared" si="4"/>
        <v>0</v>
      </c>
      <c r="AJ48" s="10" t="s">
        <v>23</v>
      </c>
    </row>
    <row r="49" spans="1:36" x14ac:dyDescent="0.2">
      <c r="A49" s="10">
        <f t="shared" si="16"/>
        <v>-75</v>
      </c>
      <c r="B49" s="10">
        <f t="shared" si="16"/>
        <v>-75</v>
      </c>
      <c r="C49" s="10">
        <f t="shared" si="6"/>
        <v>-12.5</v>
      </c>
      <c r="D49" s="12">
        <f t="shared" si="0"/>
        <v>0</v>
      </c>
      <c r="E49" s="13">
        <f t="shared" si="1"/>
        <v>0</v>
      </c>
      <c r="F49" s="10" t="s">
        <v>23</v>
      </c>
      <c r="K49" s="10">
        <f t="shared" si="17"/>
        <v>-75</v>
      </c>
      <c r="L49" s="10">
        <f t="shared" si="17"/>
        <v>-75</v>
      </c>
      <c r="M49" s="10">
        <f t="shared" si="8"/>
        <v>-12.5</v>
      </c>
      <c r="N49" s="12">
        <f t="shared" si="9"/>
        <v>0</v>
      </c>
      <c r="O49" s="13">
        <f t="shared" si="2"/>
        <v>0</v>
      </c>
      <c r="P49" s="10" t="s">
        <v>23</v>
      </c>
      <c r="U49" s="10">
        <f t="shared" si="18"/>
        <v>-75</v>
      </c>
      <c r="V49" s="10">
        <f t="shared" si="18"/>
        <v>-75</v>
      </c>
      <c r="W49" s="10">
        <f t="shared" si="11"/>
        <v>-12.5</v>
      </c>
      <c r="X49" s="12">
        <f t="shared" si="12"/>
        <v>0</v>
      </c>
      <c r="Y49" s="13">
        <f t="shared" si="3"/>
        <v>0</v>
      </c>
      <c r="Z49" s="10" t="s">
        <v>23</v>
      </c>
      <c r="AE49" s="10">
        <f t="shared" si="19"/>
        <v>-75</v>
      </c>
      <c r="AF49" s="10">
        <f t="shared" si="19"/>
        <v>-75</v>
      </c>
      <c r="AG49" s="10">
        <f t="shared" si="14"/>
        <v>-12.5</v>
      </c>
      <c r="AH49" s="12">
        <f t="shared" si="15"/>
        <v>0</v>
      </c>
      <c r="AI49" s="13">
        <f t="shared" si="4"/>
        <v>0</v>
      </c>
      <c r="AJ49" s="10" t="s">
        <v>23</v>
      </c>
    </row>
    <row r="50" spans="1:36" x14ac:dyDescent="0.2">
      <c r="A50" s="10">
        <f t="shared" si="16"/>
        <v>-78</v>
      </c>
      <c r="B50" s="10">
        <f t="shared" si="16"/>
        <v>-78</v>
      </c>
      <c r="C50" s="10">
        <f t="shared" si="6"/>
        <v>-13</v>
      </c>
      <c r="D50" s="12">
        <f t="shared" si="0"/>
        <v>0</v>
      </c>
      <c r="E50" s="13">
        <f t="shared" si="1"/>
        <v>0</v>
      </c>
      <c r="F50" s="10" t="s">
        <v>23</v>
      </c>
      <c r="K50" s="10">
        <f t="shared" si="17"/>
        <v>-78</v>
      </c>
      <c r="L50" s="10">
        <f t="shared" si="17"/>
        <v>-78</v>
      </c>
      <c r="M50" s="10">
        <f t="shared" si="8"/>
        <v>-13</v>
      </c>
      <c r="N50" s="12">
        <f t="shared" si="9"/>
        <v>0</v>
      </c>
      <c r="O50" s="13">
        <f t="shared" si="2"/>
        <v>0</v>
      </c>
      <c r="P50" s="10" t="s">
        <v>23</v>
      </c>
      <c r="U50" s="10">
        <f t="shared" si="18"/>
        <v>-78</v>
      </c>
      <c r="V50" s="10">
        <f t="shared" si="18"/>
        <v>-78</v>
      </c>
      <c r="W50" s="10">
        <f t="shared" si="11"/>
        <v>-13</v>
      </c>
      <c r="X50" s="12">
        <f t="shared" si="12"/>
        <v>0</v>
      </c>
      <c r="Y50" s="13">
        <f t="shared" si="3"/>
        <v>0</v>
      </c>
      <c r="Z50" s="10" t="s">
        <v>23</v>
      </c>
      <c r="AE50" s="10">
        <f t="shared" si="19"/>
        <v>-78</v>
      </c>
      <c r="AF50" s="10">
        <f t="shared" si="19"/>
        <v>-78</v>
      </c>
      <c r="AG50" s="10">
        <f t="shared" si="14"/>
        <v>-13</v>
      </c>
      <c r="AH50" s="12">
        <f t="shared" si="15"/>
        <v>0</v>
      </c>
      <c r="AI50" s="13">
        <f t="shared" si="4"/>
        <v>0</v>
      </c>
      <c r="AJ50" s="10" t="s">
        <v>23</v>
      </c>
    </row>
    <row r="51" spans="1:36" x14ac:dyDescent="0.2">
      <c r="A51" s="10">
        <f t="shared" si="16"/>
        <v>-81</v>
      </c>
      <c r="B51" s="10">
        <f t="shared" si="16"/>
        <v>-81</v>
      </c>
      <c r="C51" s="10">
        <f t="shared" si="6"/>
        <v>-13.5</v>
      </c>
      <c r="D51" s="12">
        <f t="shared" si="0"/>
        <v>0</v>
      </c>
      <c r="E51" s="13">
        <f t="shared" si="1"/>
        <v>0</v>
      </c>
      <c r="F51" s="10" t="s">
        <v>23</v>
      </c>
      <c r="K51" s="10">
        <f t="shared" si="17"/>
        <v>-81</v>
      </c>
      <c r="L51" s="10">
        <f t="shared" si="17"/>
        <v>-81</v>
      </c>
      <c r="M51" s="10">
        <f t="shared" si="8"/>
        <v>-13.5</v>
      </c>
      <c r="N51" s="12">
        <f t="shared" si="9"/>
        <v>0</v>
      </c>
      <c r="O51" s="13">
        <f t="shared" si="2"/>
        <v>0</v>
      </c>
      <c r="P51" s="10" t="s">
        <v>23</v>
      </c>
      <c r="U51" s="10">
        <f t="shared" si="18"/>
        <v>-81</v>
      </c>
      <c r="V51" s="10">
        <f t="shared" si="18"/>
        <v>-81</v>
      </c>
      <c r="W51" s="10">
        <f t="shared" si="11"/>
        <v>-13.5</v>
      </c>
      <c r="X51" s="12">
        <f t="shared" si="12"/>
        <v>0</v>
      </c>
      <c r="Y51" s="13">
        <f t="shared" si="3"/>
        <v>0</v>
      </c>
      <c r="Z51" s="10" t="s">
        <v>23</v>
      </c>
      <c r="AE51" s="10">
        <f t="shared" si="19"/>
        <v>-81</v>
      </c>
      <c r="AF51" s="10">
        <f t="shared" si="19"/>
        <v>-81</v>
      </c>
      <c r="AG51" s="10">
        <f t="shared" si="14"/>
        <v>-13.5</v>
      </c>
      <c r="AH51" s="12">
        <f t="shared" si="15"/>
        <v>0</v>
      </c>
      <c r="AI51" s="13">
        <f t="shared" si="4"/>
        <v>0</v>
      </c>
      <c r="AJ51" s="10" t="s">
        <v>23</v>
      </c>
    </row>
    <row r="52" spans="1:36" x14ac:dyDescent="0.2">
      <c r="A52" s="10">
        <f t="shared" si="16"/>
        <v>-84</v>
      </c>
      <c r="B52" s="10">
        <f t="shared" si="16"/>
        <v>-84</v>
      </c>
      <c r="C52" s="10">
        <f t="shared" si="6"/>
        <v>-14</v>
      </c>
      <c r="D52" s="12">
        <f t="shared" si="0"/>
        <v>0</v>
      </c>
      <c r="E52" s="13">
        <f t="shared" si="1"/>
        <v>0</v>
      </c>
      <c r="F52" s="10" t="s">
        <v>23</v>
      </c>
      <c r="K52" s="10">
        <f t="shared" si="17"/>
        <v>-84</v>
      </c>
      <c r="L52" s="10">
        <f t="shared" si="17"/>
        <v>-84</v>
      </c>
      <c r="M52" s="10">
        <f t="shared" si="8"/>
        <v>-14</v>
      </c>
      <c r="N52" s="12">
        <f t="shared" si="9"/>
        <v>0</v>
      </c>
      <c r="O52" s="13">
        <f t="shared" si="2"/>
        <v>0</v>
      </c>
      <c r="P52" s="10" t="s">
        <v>23</v>
      </c>
      <c r="U52" s="10">
        <f t="shared" si="18"/>
        <v>-84</v>
      </c>
      <c r="V52" s="10">
        <f t="shared" si="18"/>
        <v>-84</v>
      </c>
      <c r="W52" s="10">
        <f t="shared" si="11"/>
        <v>-14</v>
      </c>
      <c r="X52" s="12">
        <f t="shared" si="12"/>
        <v>0</v>
      </c>
      <c r="Y52" s="13">
        <f t="shared" si="3"/>
        <v>0</v>
      </c>
      <c r="Z52" s="10" t="s">
        <v>23</v>
      </c>
      <c r="AE52" s="10">
        <f t="shared" si="19"/>
        <v>-84</v>
      </c>
      <c r="AF52" s="10">
        <f t="shared" si="19"/>
        <v>-84</v>
      </c>
      <c r="AG52" s="10">
        <f t="shared" si="14"/>
        <v>-14</v>
      </c>
      <c r="AH52" s="12">
        <f t="shared" si="15"/>
        <v>0</v>
      </c>
      <c r="AI52" s="13">
        <f t="shared" si="4"/>
        <v>0</v>
      </c>
      <c r="AJ52" s="10" t="s">
        <v>23</v>
      </c>
    </row>
    <row r="55" spans="1:36" x14ac:dyDescent="0.2">
      <c r="A55" s="4" t="s">
        <v>34</v>
      </c>
      <c r="L55" s="4" t="s">
        <v>34</v>
      </c>
      <c r="W55" s="4"/>
      <c r="AH55" s="4"/>
    </row>
    <row r="56" spans="1:36" ht="10.8" thickBot="1" x14ac:dyDescent="0.25">
      <c r="W56" s="4"/>
      <c r="AH56" s="4"/>
    </row>
    <row r="57" spans="1:36" ht="13.8" thickBot="1" x14ac:dyDescent="0.3">
      <c r="A57" s="20"/>
      <c r="B57" s="21" t="s">
        <v>1</v>
      </c>
      <c r="C57" s="22"/>
      <c r="D57" s="23"/>
      <c r="E57" s="21" t="s">
        <v>2</v>
      </c>
      <c r="F57" s="22"/>
      <c r="G57" s="20"/>
      <c r="H57" s="21" t="s">
        <v>3</v>
      </c>
      <c r="I57" s="21"/>
      <c r="J57" s="20"/>
      <c r="K57" s="21" t="s">
        <v>4</v>
      </c>
      <c r="L57" s="22"/>
      <c r="M57" s="21" t="s">
        <v>33</v>
      </c>
      <c r="N57" s="24"/>
      <c r="W57" s="4"/>
      <c r="AH57" s="4"/>
    </row>
    <row r="58" spans="1:36" ht="30.6" x14ac:dyDescent="0.2">
      <c r="A58" s="25" t="s">
        <v>24</v>
      </c>
      <c r="B58" s="26" t="s">
        <v>25</v>
      </c>
      <c r="C58" s="26" t="s">
        <v>12</v>
      </c>
      <c r="D58" s="25" t="s">
        <v>24</v>
      </c>
      <c r="E58" s="26" t="s">
        <v>25</v>
      </c>
      <c r="F58" s="26" t="s">
        <v>12</v>
      </c>
      <c r="G58" s="25" t="s">
        <v>24</v>
      </c>
      <c r="H58" s="26" t="s">
        <v>25</v>
      </c>
      <c r="I58" s="26" t="s">
        <v>12</v>
      </c>
      <c r="J58" s="25" t="s">
        <v>24</v>
      </c>
      <c r="K58" s="26" t="s">
        <v>25</v>
      </c>
      <c r="L58" s="26" t="s">
        <v>12</v>
      </c>
      <c r="M58" s="26" t="s">
        <v>26</v>
      </c>
      <c r="N58" s="26" t="s">
        <v>27</v>
      </c>
      <c r="W58" s="4"/>
      <c r="AH58" s="4"/>
    </row>
    <row r="59" spans="1:36" x14ac:dyDescent="0.2">
      <c r="A59" s="14">
        <f t="shared" ref="A59:A87" si="20">IF(C24&lt;0,0,C24)</f>
        <v>0</v>
      </c>
      <c r="B59" s="15">
        <f t="shared" ref="B59:C87" si="21">IF(D24&lt;0,0,IF($B$7=0,0,D24))</f>
        <v>0</v>
      </c>
      <c r="C59" s="16">
        <f t="shared" si="21"/>
        <v>0</v>
      </c>
      <c r="D59" s="14">
        <f t="shared" ref="D59:D87" si="22">IF(M24&lt;0,0,M24)</f>
        <v>0</v>
      </c>
      <c r="E59" s="15">
        <f>IF(N24&lt;0,0,IF($L$7=0,0,N24))</f>
        <v>0</v>
      </c>
      <c r="F59" s="16">
        <f t="shared" ref="F59:F87" si="23">IF(O24&lt;0,0,IF($L$7=0,0,O24))</f>
        <v>0</v>
      </c>
      <c r="G59" s="14">
        <f t="shared" ref="G59:G87" si="24">IF(W24&lt;0,0,W24)</f>
        <v>0</v>
      </c>
      <c r="H59" s="15">
        <f t="shared" ref="H59:I87" si="25">IF(X24&lt;0,0,IF($V$7=0,0,X24))</f>
        <v>0</v>
      </c>
      <c r="I59" s="16">
        <f t="shared" si="25"/>
        <v>0</v>
      </c>
      <c r="J59" s="14">
        <f t="shared" ref="J59:J87" si="26">IF(AG24&lt;0,0,AG24)</f>
        <v>0</v>
      </c>
      <c r="K59" s="15">
        <f t="shared" ref="K59:L87" si="27">IF(AH24&lt;0,0,IF($AF$7=0,0,AH24))</f>
        <v>0</v>
      </c>
      <c r="L59" s="16">
        <f t="shared" si="27"/>
        <v>0</v>
      </c>
      <c r="M59" s="17">
        <f>B59+E59+H59+K59</f>
        <v>0</v>
      </c>
      <c r="N59" s="16">
        <f>C59+F59+I59+L59</f>
        <v>0</v>
      </c>
      <c r="W59" s="4"/>
      <c r="AH59" s="4"/>
    </row>
    <row r="60" spans="1:36" x14ac:dyDescent="0.2">
      <c r="A60" s="14">
        <f t="shared" si="20"/>
        <v>0</v>
      </c>
      <c r="B60" s="15">
        <f t="shared" si="21"/>
        <v>0</v>
      </c>
      <c r="C60" s="16">
        <f t="shared" si="21"/>
        <v>0</v>
      </c>
      <c r="D60" s="14">
        <f t="shared" si="22"/>
        <v>0</v>
      </c>
      <c r="E60" s="15">
        <f t="shared" ref="E60:E87" si="28">IF(N25&lt;0,0,IF($L$7=0,0,N25))</f>
        <v>0</v>
      </c>
      <c r="F60" s="16">
        <f t="shared" si="23"/>
        <v>0</v>
      </c>
      <c r="G60" s="14">
        <f t="shared" si="24"/>
        <v>0</v>
      </c>
      <c r="H60" s="15">
        <f t="shared" si="25"/>
        <v>0</v>
      </c>
      <c r="I60" s="16">
        <f t="shared" si="25"/>
        <v>0</v>
      </c>
      <c r="J60" s="14">
        <f t="shared" si="26"/>
        <v>0</v>
      </c>
      <c r="K60" s="15">
        <f t="shared" si="27"/>
        <v>0</v>
      </c>
      <c r="L60" s="16">
        <f t="shared" si="27"/>
        <v>0</v>
      </c>
      <c r="M60" s="17">
        <f t="shared" ref="M60:N87" si="29">B60+E60+H60+K60</f>
        <v>0</v>
      </c>
      <c r="N60" s="16">
        <f t="shared" si="29"/>
        <v>0</v>
      </c>
      <c r="W60" s="4"/>
      <c r="AH60" s="4"/>
    </row>
    <row r="61" spans="1:36" x14ac:dyDescent="0.2">
      <c r="A61" s="14">
        <f t="shared" si="20"/>
        <v>0</v>
      </c>
      <c r="B61" s="15">
        <f t="shared" si="21"/>
        <v>0</v>
      </c>
      <c r="C61" s="16">
        <f t="shared" si="21"/>
        <v>0</v>
      </c>
      <c r="D61" s="14">
        <f t="shared" si="22"/>
        <v>0</v>
      </c>
      <c r="E61" s="15">
        <f t="shared" si="28"/>
        <v>0</v>
      </c>
      <c r="F61" s="16">
        <f t="shared" si="23"/>
        <v>0</v>
      </c>
      <c r="G61" s="14">
        <f t="shared" si="24"/>
        <v>0</v>
      </c>
      <c r="H61" s="15">
        <f t="shared" si="25"/>
        <v>0</v>
      </c>
      <c r="I61" s="16">
        <f t="shared" si="25"/>
        <v>0</v>
      </c>
      <c r="J61" s="14">
        <f t="shared" si="26"/>
        <v>0</v>
      </c>
      <c r="K61" s="15">
        <f t="shared" si="27"/>
        <v>0</v>
      </c>
      <c r="L61" s="16">
        <f t="shared" si="27"/>
        <v>0</v>
      </c>
      <c r="M61" s="17">
        <f t="shared" si="29"/>
        <v>0</v>
      </c>
      <c r="N61" s="16">
        <f t="shared" si="29"/>
        <v>0</v>
      </c>
      <c r="W61" s="4"/>
      <c r="AH61" s="4"/>
    </row>
    <row r="62" spans="1:36" x14ac:dyDescent="0.2">
      <c r="A62" s="14">
        <f t="shared" si="20"/>
        <v>0</v>
      </c>
      <c r="B62" s="15">
        <f t="shared" si="21"/>
        <v>0</v>
      </c>
      <c r="C62" s="16">
        <f t="shared" si="21"/>
        <v>0</v>
      </c>
      <c r="D62" s="14">
        <f t="shared" si="22"/>
        <v>0</v>
      </c>
      <c r="E62" s="15">
        <f t="shared" si="28"/>
        <v>0</v>
      </c>
      <c r="F62" s="16">
        <f t="shared" si="23"/>
        <v>0</v>
      </c>
      <c r="G62" s="14">
        <f t="shared" si="24"/>
        <v>0</v>
      </c>
      <c r="H62" s="15">
        <f t="shared" si="25"/>
        <v>0</v>
      </c>
      <c r="I62" s="16">
        <f t="shared" si="25"/>
        <v>0</v>
      </c>
      <c r="J62" s="14">
        <f t="shared" si="26"/>
        <v>0</v>
      </c>
      <c r="K62" s="15">
        <f t="shared" si="27"/>
        <v>0</v>
      </c>
      <c r="L62" s="16">
        <f t="shared" si="27"/>
        <v>0</v>
      </c>
      <c r="M62" s="17">
        <f t="shared" si="29"/>
        <v>0</v>
      </c>
      <c r="N62" s="16">
        <f t="shared" si="29"/>
        <v>0</v>
      </c>
      <c r="W62" s="4"/>
      <c r="AH62" s="4"/>
    </row>
    <row r="63" spans="1:36" x14ac:dyDescent="0.2">
      <c r="A63" s="14">
        <f t="shared" si="20"/>
        <v>0</v>
      </c>
      <c r="B63" s="15">
        <f t="shared" si="21"/>
        <v>0</v>
      </c>
      <c r="C63" s="16">
        <f t="shared" si="21"/>
        <v>0</v>
      </c>
      <c r="D63" s="14">
        <f t="shared" si="22"/>
        <v>0</v>
      </c>
      <c r="E63" s="15">
        <f t="shared" si="28"/>
        <v>0</v>
      </c>
      <c r="F63" s="16">
        <f t="shared" si="23"/>
        <v>0</v>
      </c>
      <c r="G63" s="14">
        <f t="shared" si="24"/>
        <v>0</v>
      </c>
      <c r="H63" s="15">
        <f t="shared" si="25"/>
        <v>0</v>
      </c>
      <c r="I63" s="16">
        <f t="shared" si="25"/>
        <v>0</v>
      </c>
      <c r="J63" s="14">
        <f t="shared" si="26"/>
        <v>0</v>
      </c>
      <c r="K63" s="15">
        <f t="shared" si="27"/>
        <v>0</v>
      </c>
      <c r="L63" s="16">
        <f t="shared" si="27"/>
        <v>0</v>
      </c>
      <c r="M63" s="17">
        <f t="shared" si="29"/>
        <v>0</v>
      </c>
      <c r="N63" s="16">
        <f t="shared" si="29"/>
        <v>0</v>
      </c>
      <c r="W63" s="4"/>
      <c r="AH63" s="4"/>
    </row>
    <row r="64" spans="1:36" x14ac:dyDescent="0.2">
      <c r="A64" s="14">
        <f t="shared" si="20"/>
        <v>0</v>
      </c>
      <c r="B64" s="15">
        <f t="shared" si="21"/>
        <v>0</v>
      </c>
      <c r="C64" s="16">
        <f t="shared" si="21"/>
        <v>0</v>
      </c>
      <c r="D64" s="14">
        <f t="shared" si="22"/>
        <v>0</v>
      </c>
      <c r="E64" s="15">
        <f t="shared" si="28"/>
        <v>0</v>
      </c>
      <c r="F64" s="16">
        <f t="shared" si="23"/>
        <v>0</v>
      </c>
      <c r="G64" s="14">
        <f t="shared" si="24"/>
        <v>0</v>
      </c>
      <c r="H64" s="15">
        <f t="shared" si="25"/>
        <v>0</v>
      </c>
      <c r="I64" s="16">
        <f t="shared" si="25"/>
        <v>0</v>
      </c>
      <c r="J64" s="14">
        <f t="shared" si="26"/>
        <v>0</v>
      </c>
      <c r="K64" s="15">
        <f t="shared" si="27"/>
        <v>0</v>
      </c>
      <c r="L64" s="16">
        <f t="shared" si="27"/>
        <v>0</v>
      </c>
      <c r="M64" s="17">
        <f t="shared" si="29"/>
        <v>0</v>
      </c>
      <c r="N64" s="16">
        <f t="shared" si="29"/>
        <v>0</v>
      </c>
      <c r="W64" s="4"/>
      <c r="AH64" s="4"/>
    </row>
    <row r="65" spans="1:34" x14ac:dyDescent="0.2">
      <c r="A65" s="14">
        <f t="shared" si="20"/>
        <v>0</v>
      </c>
      <c r="B65" s="15">
        <f t="shared" si="21"/>
        <v>0</v>
      </c>
      <c r="C65" s="16">
        <f t="shared" si="21"/>
        <v>0</v>
      </c>
      <c r="D65" s="14">
        <f t="shared" si="22"/>
        <v>0</v>
      </c>
      <c r="E65" s="15">
        <f t="shared" si="28"/>
        <v>0</v>
      </c>
      <c r="F65" s="16">
        <f t="shared" si="23"/>
        <v>0</v>
      </c>
      <c r="G65" s="14">
        <f t="shared" si="24"/>
        <v>0</v>
      </c>
      <c r="H65" s="15">
        <f t="shared" si="25"/>
        <v>0</v>
      </c>
      <c r="I65" s="16">
        <f t="shared" si="25"/>
        <v>0</v>
      </c>
      <c r="J65" s="14">
        <f t="shared" si="26"/>
        <v>0</v>
      </c>
      <c r="K65" s="15">
        <f t="shared" si="27"/>
        <v>0</v>
      </c>
      <c r="L65" s="16">
        <f t="shared" si="27"/>
        <v>0</v>
      </c>
      <c r="M65" s="17">
        <f t="shared" si="29"/>
        <v>0</v>
      </c>
      <c r="N65" s="16">
        <f t="shared" si="29"/>
        <v>0</v>
      </c>
      <c r="W65" s="4"/>
      <c r="AH65" s="4"/>
    </row>
    <row r="66" spans="1:34" x14ac:dyDescent="0.2">
      <c r="A66" s="14">
        <f t="shared" si="20"/>
        <v>0</v>
      </c>
      <c r="B66" s="15">
        <f t="shared" si="21"/>
        <v>0</v>
      </c>
      <c r="C66" s="16">
        <f t="shared" si="21"/>
        <v>0</v>
      </c>
      <c r="D66" s="14">
        <f t="shared" si="22"/>
        <v>0</v>
      </c>
      <c r="E66" s="15">
        <f t="shared" si="28"/>
        <v>0</v>
      </c>
      <c r="F66" s="16">
        <f t="shared" si="23"/>
        <v>0</v>
      </c>
      <c r="G66" s="14">
        <f t="shared" si="24"/>
        <v>0</v>
      </c>
      <c r="H66" s="15">
        <f t="shared" si="25"/>
        <v>0</v>
      </c>
      <c r="I66" s="16">
        <f t="shared" si="25"/>
        <v>0</v>
      </c>
      <c r="J66" s="14">
        <f t="shared" si="26"/>
        <v>0</v>
      </c>
      <c r="K66" s="15">
        <f t="shared" si="27"/>
        <v>0</v>
      </c>
      <c r="L66" s="16">
        <f t="shared" si="27"/>
        <v>0</v>
      </c>
      <c r="M66" s="17">
        <f t="shared" si="29"/>
        <v>0</v>
      </c>
      <c r="N66" s="16">
        <f t="shared" si="29"/>
        <v>0</v>
      </c>
      <c r="W66" s="4"/>
      <c r="AH66" s="4"/>
    </row>
    <row r="67" spans="1:34" x14ac:dyDescent="0.2">
      <c r="A67" s="14">
        <f t="shared" si="20"/>
        <v>0</v>
      </c>
      <c r="B67" s="15">
        <f t="shared" si="21"/>
        <v>0</v>
      </c>
      <c r="C67" s="16">
        <f t="shared" si="21"/>
        <v>0</v>
      </c>
      <c r="D67" s="14">
        <f t="shared" si="22"/>
        <v>0</v>
      </c>
      <c r="E67" s="15">
        <f t="shared" si="28"/>
        <v>0</v>
      </c>
      <c r="F67" s="16">
        <f t="shared" si="23"/>
        <v>0</v>
      </c>
      <c r="G67" s="14">
        <f t="shared" si="24"/>
        <v>0</v>
      </c>
      <c r="H67" s="15">
        <f t="shared" si="25"/>
        <v>0</v>
      </c>
      <c r="I67" s="16">
        <f t="shared" si="25"/>
        <v>0</v>
      </c>
      <c r="J67" s="14">
        <f t="shared" si="26"/>
        <v>0</v>
      </c>
      <c r="K67" s="15">
        <f t="shared" si="27"/>
        <v>0</v>
      </c>
      <c r="L67" s="16">
        <f t="shared" si="27"/>
        <v>0</v>
      </c>
      <c r="M67" s="17">
        <f t="shared" si="29"/>
        <v>0</v>
      </c>
      <c r="N67" s="16">
        <f t="shared" si="29"/>
        <v>0</v>
      </c>
      <c r="W67" s="4"/>
      <c r="AH67" s="4"/>
    </row>
    <row r="68" spans="1:34" x14ac:dyDescent="0.2">
      <c r="A68" s="14">
        <f t="shared" si="20"/>
        <v>0</v>
      </c>
      <c r="B68" s="15">
        <f t="shared" si="21"/>
        <v>0</v>
      </c>
      <c r="C68" s="16">
        <f t="shared" si="21"/>
        <v>0</v>
      </c>
      <c r="D68" s="14">
        <f t="shared" si="22"/>
        <v>0</v>
      </c>
      <c r="E68" s="15">
        <f t="shared" si="28"/>
        <v>0</v>
      </c>
      <c r="F68" s="16">
        <f t="shared" si="23"/>
        <v>0</v>
      </c>
      <c r="G68" s="14">
        <f t="shared" si="24"/>
        <v>0</v>
      </c>
      <c r="H68" s="15">
        <f t="shared" si="25"/>
        <v>0</v>
      </c>
      <c r="I68" s="16">
        <f t="shared" si="25"/>
        <v>0</v>
      </c>
      <c r="J68" s="14">
        <f t="shared" si="26"/>
        <v>0</v>
      </c>
      <c r="K68" s="15">
        <f t="shared" si="27"/>
        <v>0</v>
      </c>
      <c r="L68" s="16">
        <f t="shared" si="27"/>
        <v>0</v>
      </c>
      <c r="M68" s="17">
        <f t="shared" si="29"/>
        <v>0</v>
      </c>
      <c r="N68" s="16">
        <f t="shared" si="29"/>
        <v>0</v>
      </c>
      <c r="W68" s="4"/>
      <c r="AH68" s="4"/>
    </row>
    <row r="69" spans="1:34" x14ac:dyDescent="0.2">
      <c r="A69" s="14">
        <f t="shared" si="20"/>
        <v>0</v>
      </c>
      <c r="B69" s="15">
        <f t="shared" si="21"/>
        <v>0</v>
      </c>
      <c r="C69" s="16">
        <f t="shared" si="21"/>
        <v>0</v>
      </c>
      <c r="D69" s="14">
        <f t="shared" si="22"/>
        <v>0</v>
      </c>
      <c r="E69" s="15">
        <f t="shared" si="28"/>
        <v>0</v>
      </c>
      <c r="F69" s="16">
        <f t="shared" si="23"/>
        <v>0</v>
      </c>
      <c r="G69" s="14">
        <f t="shared" si="24"/>
        <v>0</v>
      </c>
      <c r="H69" s="15">
        <f t="shared" si="25"/>
        <v>0</v>
      </c>
      <c r="I69" s="16">
        <f t="shared" si="25"/>
        <v>0</v>
      </c>
      <c r="J69" s="14">
        <f t="shared" si="26"/>
        <v>0</v>
      </c>
      <c r="K69" s="15">
        <f t="shared" si="27"/>
        <v>0</v>
      </c>
      <c r="L69" s="16">
        <f t="shared" si="27"/>
        <v>0</v>
      </c>
      <c r="M69" s="17">
        <f t="shared" si="29"/>
        <v>0</v>
      </c>
      <c r="N69" s="16">
        <f t="shared" si="29"/>
        <v>0</v>
      </c>
      <c r="W69" s="4"/>
      <c r="AH69" s="4"/>
    </row>
    <row r="70" spans="1:34" x14ac:dyDescent="0.2">
      <c r="A70" s="14">
        <f t="shared" si="20"/>
        <v>0</v>
      </c>
      <c r="B70" s="15">
        <f t="shared" si="21"/>
        <v>0</v>
      </c>
      <c r="C70" s="16">
        <f t="shared" si="21"/>
        <v>0</v>
      </c>
      <c r="D70" s="14">
        <f t="shared" si="22"/>
        <v>0</v>
      </c>
      <c r="E70" s="15">
        <f t="shared" si="28"/>
        <v>0</v>
      </c>
      <c r="F70" s="16">
        <f t="shared" si="23"/>
        <v>0</v>
      </c>
      <c r="G70" s="14">
        <f t="shared" si="24"/>
        <v>0</v>
      </c>
      <c r="H70" s="15">
        <f t="shared" si="25"/>
        <v>0</v>
      </c>
      <c r="I70" s="16">
        <f t="shared" si="25"/>
        <v>0</v>
      </c>
      <c r="J70" s="14">
        <f t="shared" si="26"/>
        <v>0</v>
      </c>
      <c r="K70" s="15">
        <f t="shared" si="27"/>
        <v>0</v>
      </c>
      <c r="L70" s="16">
        <f t="shared" si="27"/>
        <v>0</v>
      </c>
      <c r="M70" s="17">
        <f t="shared" si="29"/>
        <v>0</v>
      </c>
      <c r="N70" s="16">
        <f t="shared" si="29"/>
        <v>0</v>
      </c>
      <c r="W70" s="4"/>
      <c r="AH70" s="4"/>
    </row>
    <row r="71" spans="1:34" x14ac:dyDescent="0.2">
      <c r="A71" s="14">
        <f t="shared" si="20"/>
        <v>0</v>
      </c>
      <c r="B71" s="15">
        <f t="shared" si="21"/>
        <v>0</v>
      </c>
      <c r="C71" s="16">
        <f t="shared" si="21"/>
        <v>0</v>
      </c>
      <c r="D71" s="14">
        <f t="shared" si="22"/>
        <v>0</v>
      </c>
      <c r="E71" s="15">
        <f t="shared" si="28"/>
        <v>0</v>
      </c>
      <c r="F71" s="16">
        <f t="shared" si="23"/>
        <v>0</v>
      </c>
      <c r="G71" s="14">
        <f t="shared" si="24"/>
        <v>0</v>
      </c>
      <c r="H71" s="15">
        <f t="shared" si="25"/>
        <v>0</v>
      </c>
      <c r="I71" s="16">
        <f t="shared" si="25"/>
        <v>0</v>
      </c>
      <c r="J71" s="14">
        <f t="shared" si="26"/>
        <v>0</v>
      </c>
      <c r="K71" s="15">
        <f t="shared" si="27"/>
        <v>0</v>
      </c>
      <c r="L71" s="16">
        <f t="shared" si="27"/>
        <v>0</v>
      </c>
      <c r="M71" s="17">
        <f t="shared" si="29"/>
        <v>0</v>
      </c>
      <c r="N71" s="16">
        <f t="shared" si="29"/>
        <v>0</v>
      </c>
      <c r="W71" s="4"/>
      <c r="AH71" s="4"/>
    </row>
    <row r="72" spans="1:34" x14ac:dyDescent="0.2">
      <c r="A72" s="14">
        <f t="shared" si="20"/>
        <v>0</v>
      </c>
      <c r="B72" s="15">
        <f t="shared" si="21"/>
        <v>0</v>
      </c>
      <c r="C72" s="16">
        <f t="shared" si="21"/>
        <v>0</v>
      </c>
      <c r="D72" s="14">
        <f t="shared" si="22"/>
        <v>0</v>
      </c>
      <c r="E72" s="15">
        <f t="shared" si="28"/>
        <v>0</v>
      </c>
      <c r="F72" s="16">
        <f t="shared" si="23"/>
        <v>0</v>
      </c>
      <c r="G72" s="14">
        <f t="shared" si="24"/>
        <v>0</v>
      </c>
      <c r="H72" s="15">
        <f t="shared" si="25"/>
        <v>0</v>
      </c>
      <c r="I72" s="16">
        <f t="shared" si="25"/>
        <v>0</v>
      </c>
      <c r="J72" s="14">
        <f t="shared" si="26"/>
        <v>0</v>
      </c>
      <c r="K72" s="15">
        <f t="shared" si="27"/>
        <v>0</v>
      </c>
      <c r="L72" s="16">
        <f t="shared" si="27"/>
        <v>0</v>
      </c>
      <c r="M72" s="17">
        <f t="shared" si="29"/>
        <v>0</v>
      </c>
      <c r="N72" s="16">
        <f t="shared" si="29"/>
        <v>0</v>
      </c>
      <c r="W72" s="4"/>
      <c r="AH72" s="4"/>
    </row>
    <row r="73" spans="1:34" x14ac:dyDescent="0.2">
      <c r="A73" s="14">
        <f t="shared" si="20"/>
        <v>0</v>
      </c>
      <c r="B73" s="15">
        <f t="shared" si="21"/>
        <v>0</v>
      </c>
      <c r="C73" s="16">
        <f t="shared" si="21"/>
        <v>0</v>
      </c>
      <c r="D73" s="14">
        <f t="shared" si="22"/>
        <v>0</v>
      </c>
      <c r="E73" s="15">
        <f t="shared" si="28"/>
        <v>0</v>
      </c>
      <c r="F73" s="16">
        <f t="shared" si="23"/>
        <v>0</v>
      </c>
      <c r="G73" s="14">
        <f t="shared" si="24"/>
        <v>0</v>
      </c>
      <c r="H73" s="15">
        <f t="shared" si="25"/>
        <v>0</v>
      </c>
      <c r="I73" s="16">
        <f t="shared" si="25"/>
        <v>0</v>
      </c>
      <c r="J73" s="14">
        <f t="shared" si="26"/>
        <v>0</v>
      </c>
      <c r="K73" s="15">
        <f t="shared" si="27"/>
        <v>0</v>
      </c>
      <c r="L73" s="16">
        <f t="shared" si="27"/>
        <v>0</v>
      </c>
      <c r="M73" s="17">
        <f t="shared" si="29"/>
        <v>0</v>
      </c>
      <c r="N73" s="16">
        <f t="shared" si="29"/>
        <v>0</v>
      </c>
      <c r="W73" s="4"/>
      <c r="AH73" s="4"/>
    </row>
    <row r="74" spans="1:34" x14ac:dyDescent="0.2">
      <c r="A74" s="14">
        <f t="shared" si="20"/>
        <v>0</v>
      </c>
      <c r="B74" s="15">
        <f t="shared" si="21"/>
        <v>0</v>
      </c>
      <c r="C74" s="16">
        <f t="shared" si="21"/>
        <v>0</v>
      </c>
      <c r="D74" s="14">
        <f t="shared" si="22"/>
        <v>0</v>
      </c>
      <c r="E74" s="15">
        <f t="shared" si="28"/>
        <v>0</v>
      </c>
      <c r="F74" s="16">
        <f t="shared" si="23"/>
        <v>0</v>
      </c>
      <c r="G74" s="14">
        <f t="shared" si="24"/>
        <v>0</v>
      </c>
      <c r="H74" s="15">
        <f t="shared" si="25"/>
        <v>0</v>
      </c>
      <c r="I74" s="16">
        <f t="shared" si="25"/>
        <v>0</v>
      </c>
      <c r="J74" s="14">
        <f t="shared" si="26"/>
        <v>0</v>
      </c>
      <c r="K74" s="15">
        <f t="shared" si="27"/>
        <v>0</v>
      </c>
      <c r="L74" s="16">
        <f t="shared" si="27"/>
        <v>0</v>
      </c>
      <c r="M74" s="17">
        <f t="shared" si="29"/>
        <v>0</v>
      </c>
      <c r="N74" s="16">
        <f t="shared" si="29"/>
        <v>0</v>
      </c>
      <c r="W74" s="4"/>
      <c r="AH74" s="4"/>
    </row>
    <row r="75" spans="1:34" x14ac:dyDescent="0.2">
      <c r="A75" s="14">
        <f t="shared" si="20"/>
        <v>0</v>
      </c>
      <c r="B75" s="15">
        <f t="shared" si="21"/>
        <v>0</v>
      </c>
      <c r="C75" s="16">
        <f t="shared" si="21"/>
        <v>0</v>
      </c>
      <c r="D75" s="14">
        <f t="shared" si="22"/>
        <v>0</v>
      </c>
      <c r="E75" s="15">
        <f t="shared" si="28"/>
        <v>0</v>
      </c>
      <c r="F75" s="16">
        <f t="shared" si="23"/>
        <v>0</v>
      </c>
      <c r="G75" s="14">
        <f t="shared" si="24"/>
        <v>0</v>
      </c>
      <c r="H75" s="15">
        <f t="shared" si="25"/>
        <v>0</v>
      </c>
      <c r="I75" s="16">
        <f t="shared" si="25"/>
        <v>0</v>
      </c>
      <c r="J75" s="14">
        <f t="shared" si="26"/>
        <v>0</v>
      </c>
      <c r="K75" s="15">
        <f t="shared" si="27"/>
        <v>0</v>
      </c>
      <c r="L75" s="16">
        <f t="shared" si="27"/>
        <v>0</v>
      </c>
      <c r="M75" s="17">
        <f t="shared" si="29"/>
        <v>0</v>
      </c>
      <c r="N75" s="16">
        <f t="shared" si="29"/>
        <v>0</v>
      </c>
      <c r="W75" s="4"/>
      <c r="AH75" s="4"/>
    </row>
    <row r="76" spans="1:34" x14ac:dyDescent="0.2">
      <c r="A76" s="14">
        <f t="shared" si="20"/>
        <v>0</v>
      </c>
      <c r="B76" s="15">
        <f t="shared" si="21"/>
        <v>0</v>
      </c>
      <c r="C76" s="16">
        <f t="shared" si="21"/>
        <v>0</v>
      </c>
      <c r="D76" s="14">
        <f t="shared" si="22"/>
        <v>0</v>
      </c>
      <c r="E76" s="15">
        <f t="shared" si="28"/>
        <v>0</v>
      </c>
      <c r="F76" s="16">
        <f t="shared" si="23"/>
        <v>0</v>
      </c>
      <c r="G76" s="14">
        <f t="shared" si="24"/>
        <v>0</v>
      </c>
      <c r="H76" s="15">
        <f t="shared" si="25"/>
        <v>0</v>
      </c>
      <c r="I76" s="16">
        <f t="shared" si="25"/>
        <v>0</v>
      </c>
      <c r="J76" s="14">
        <f t="shared" si="26"/>
        <v>0</v>
      </c>
      <c r="K76" s="15">
        <f t="shared" si="27"/>
        <v>0</v>
      </c>
      <c r="L76" s="16">
        <f t="shared" si="27"/>
        <v>0</v>
      </c>
      <c r="M76" s="17">
        <f t="shared" si="29"/>
        <v>0</v>
      </c>
      <c r="N76" s="16">
        <f t="shared" si="29"/>
        <v>0</v>
      </c>
      <c r="W76" s="4"/>
      <c r="AH76" s="4"/>
    </row>
    <row r="77" spans="1:34" x14ac:dyDescent="0.2">
      <c r="A77" s="14">
        <f t="shared" si="20"/>
        <v>0</v>
      </c>
      <c r="B77" s="15">
        <f t="shared" si="21"/>
        <v>0</v>
      </c>
      <c r="C77" s="16">
        <f t="shared" si="21"/>
        <v>0</v>
      </c>
      <c r="D77" s="14">
        <f t="shared" si="22"/>
        <v>0</v>
      </c>
      <c r="E77" s="15">
        <f t="shared" si="28"/>
        <v>0</v>
      </c>
      <c r="F77" s="16">
        <f t="shared" si="23"/>
        <v>0</v>
      </c>
      <c r="G77" s="14">
        <f t="shared" si="24"/>
        <v>0</v>
      </c>
      <c r="H77" s="15">
        <f t="shared" si="25"/>
        <v>0</v>
      </c>
      <c r="I77" s="16">
        <f t="shared" si="25"/>
        <v>0</v>
      </c>
      <c r="J77" s="14">
        <f t="shared" si="26"/>
        <v>0</v>
      </c>
      <c r="K77" s="15">
        <f t="shared" si="27"/>
        <v>0</v>
      </c>
      <c r="L77" s="16">
        <f t="shared" si="27"/>
        <v>0</v>
      </c>
      <c r="M77" s="17">
        <f t="shared" si="29"/>
        <v>0</v>
      </c>
      <c r="N77" s="16">
        <f t="shared" si="29"/>
        <v>0</v>
      </c>
      <c r="W77" s="4"/>
      <c r="AH77" s="4"/>
    </row>
    <row r="78" spans="1:34" x14ac:dyDescent="0.2">
      <c r="A78" s="14">
        <f t="shared" si="20"/>
        <v>0</v>
      </c>
      <c r="B78" s="15">
        <f t="shared" si="21"/>
        <v>0</v>
      </c>
      <c r="C78" s="16">
        <f t="shared" si="21"/>
        <v>0</v>
      </c>
      <c r="D78" s="14">
        <f t="shared" si="22"/>
        <v>0</v>
      </c>
      <c r="E78" s="15">
        <f t="shared" si="28"/>
        <v>0</v>
      </c>
      <c r="F78" s="16">
        <f t="shared" si="23"/>
        <v>0</v>
      </c>
      <c r="G78" s="14">
        <f t="shared" si="24"/>
        <v>0</v>
      </c>
      <c r="H78" s="15">
        <f t="shared" si="25"/>
        <v>0</v>
      </c>
      <c r="I78" s="16">
        <f t="shared" si="25"/>
        <v>0</v>
      </c>
      <c r="J78" s="14">
        <f t="shared" si="26"/>
        <v>0</v>
      </c>
      <c r="K78" s="15">
        <f t="shared" si="27"/>
        <v>0</v>
      </c>
      <c r="L78" s="16">
        <f t="shared" si="27"/>
        <v>0</v>
      </c>
      <c r="M78" s="17">
        <f t="shared" si="29"/>
        <v>0</v>
      </c>
      <c r="N78" s="16">
        <f t="shared" si="29"/>
        <v>0</v>
      </c>
      <c r="W78" s="4"/>
      <c r="AH78" s="4"/>
    </row>
    <row r="79" spans="1:34" x14ac:dyDescent="0.2">
      <c r="A79" s="14">
        <f t="shared" si="20"/>
        <v>0</v>
      </c>
      <c r="B79" s="15">
        <f t="shared" si="21"/>
        <v>0</v>
      </c>
      <c r="C79" s="16">
        <f t="shared" si="21"/>
        <v>0</v>
      </c>
      <c r="D79" s="14">
        <f t="shared" si="22"/>
        <v>0</v>
      </c>
      <c r="E79" s="15">
        <f t="shared" si="28"/>
        <v>0</v>
      </c>
      <c r="F79" s="16">
        <f t="shared" si="23"/>
        <v>0</v>
      </c>
      <c r="G79" s="14">
        <f t="shared" si="24"/>
        <v>0</v>
      </c>
      <c r="H79" s="15">
        <f t="shared" si="25"/>
        <v>0</v>
      </c>
      <c r="I79" s="16">
        <f t="shared" si="25"/>
        <v>0</v>
      </c>
      <c r="J79" s="14">
        <f t="shared" si="26"/>
        <v>0</v>
      </c>
      <c r="K79" s="15">
        <f t="shared" si="27"/>
        <v>0</v>
      </c>
      <c r="L79" s="16">
        <f t="shared" si="27"/>
        <v>0</v>
      </c>
      <c r="M79" s="17">
        <f t="shared" si="29"/>
        <v>0</v>
      </c>
      <c r="N79" s="16">
        <f t="shared" si="29"/>
        <v>0</v>
      </c>
      <c r="W79" s="4"/>
      <c r="AH79" s="4"/>
    </row>
    <row r="80" spans="1:34" x14ac:dyDescent="0.2">
      <c r="A80" s="14">
        <f t="shared" si="20"/>
        <v>0</v>
      </c>
      <c r="B80" s="15">
        <f t="shared" si="21"/>
        <v>0</v>
      </c>
      <c r="C80" s="16">
        <f t="shared" si="21"/>
        <v>0</v>
      </c>
      <c r="D80" s="14">
        <f t="shared" si="22"/>
        <v>0</v>
      </c>
      <c r="E80" s="15">
        <f t="shared" si="28"/>
        <v>0</v>
      </c>
      <c r="F80" s="16">
        <f t="shared" si="23"/>
        <v>0</v>
      </c>
      <c r="G80" s="14">
        <f t="shared" si="24"/>
        <v>0</v>
      </c>
      <c r="H80" s="15">
        <f t="shared" si="25"/>
        <v>0</v>
      </c>
      <c r="I80" s="16">
        <f t="shared" si="25"/>
        <v>0</v>
      </c>
      <c r="J80" s="14">
        <f t="shared" si="26"/>
        <v>0</v>
      </c>
      <c r="K80" s="15">
        <f t="shared" si="27"/>
        <v>0</v>
      </c>
      <c r="L80" s="16">
        <f t="shared" si="27"/>
        <v>0</v>
      </c>
      <c r="M80" s="17">
        <f t="shared" si="29"/>
        <v>0</v>
      </c>
      <c r="N80" s="16">
        <f t="shared" si="29"/>
        <v>0</v>
      </c>
      <c r="W80" s="4"/>
      <c r="AH80" s="4"/>
    </row>
    <row r="81" spans="1:34" x14ac:dyDescent="0.2">
      <c r="A81" s="14">
        <f t="shared" si="20"/>
        <v>0</v>
      </c>
      <c r="B81" s="15">
        <f t="shared" si="21"/>
        <v>0</v>
      </c>
      <c r="C81" s="16">
        <f t="shared" si="21"/>
        <v>0</v>
      </c>
      <c r="D81" s="14">
        <f t="shared" si="22"/>
        <v>0</v>
      </c>
      <c r="E81" s="15">
        <f t="shared" si="28"/>
        <v>0</v>
      </c>
      <c r="F81" s="16">
        <f t="shared" si="23"/>
        <v>0</v>
      </c>
      <c r="G81" s="14">
        <f t="shared" si="24"/>
        <v>0</v>
      </c>
      <c r="H81" s="15">
        <f t="shared" si="25"/>
        <v>0</v>
      </c>
      <c r="I81" s="16">
        <f t="shared" si="25"/>
        <v>0</v>
      </c>
      <c r="J81" s="14">
        <f t="shared" si="26"/>
        <v>0</v>
      </c>
      <c r="K81" s="15">
        <f t="shared" si="27"/>
        <v>0</v>
      </c>
      <c r="L81" s="16">
        <f t="shared" si="27"/>
        <v>0</v>
      </c>
      <c r="M81" s="17">
        <f t="shared" si="29"/>
        <v>0</v>
      </c>
      <c r="N81" s="16">
        <f t="shared" si="29"/>
        <v>0</v>
      </c>
      <c r="W81" s="4"/>
      <c r="AH81" s="4"/>
    </row>
    <row r="82" spans="1:34" x14ac:dyDescent="0.2">
      <c r="A82" s="14">
        <f t="shared" si="20"/>
        <v>0</v>
      </c>
      <c r="B82" s="15">
        <f t="shared" si="21"/>
        <v>0</v>
      </c>
      <c r="C82" s="16">
        <f t="shared" si="21"/>
        <v>0</v>
      </c>
      <c r="D82" s="14">
        <f t="shared" si="22"/>
        <v>0</v>
      </c>
      <c r="E82" s="15">
        <f t="shared" si="28"/>
        <v>0</v>
      </c>
      <c r="F82" s="16">
        <f t="shared" si="23"/>
        <v>0</v>
      </c>
      <c r="G82" s="14">
        <f t="shared" si="24"/>
        <v>0</v>
      </c>
      <c r="H82" s="15">
        <f t="shared" si="25"/>
        <v>0</v>
      </c>
      <c r="I82" s="16">
        <f t="shared" si="25"/>
        <v>0</v>
      </c>
      <c r="J82" s="14">
        <f t="shared" si="26"/>
        <v>0</v>
      </c>
      <c r="K82" s="15">
        <f t="shared" si="27"/>
        <v>0</v>
      </c>
      <c r="L82" s="16">
        <f t="shared" si="27"/>
        <v>0</v>
      </c>
      <c r="M82" s="17">
        <f t="shared" si="29"/>
        <v>0</v>
      </c>
      <c r="N82" s="16">
        <f t="shared" si="29"/>
        <v>0</v>
      </c>
      <c r="W82" s="4"/>
      <c r="AH82" s="4"/>
    </row>
    <row r="83" spans="1:34" x14ac:dyDescent="0.2">
      <c r="A83" s="14">
        <f t="shared" si="20"/>
        <v>0</v>
      </c>
      <c r="B83" s="15">
        <f t="shared" si="21"/>
        <v>0</v>
      </c>
      <c r="C83" s="16">
        <f t="shared" si="21"/>
        <v>0</v>
      </c>
      <c r="D83" s="14">
        <f t="shared" si="22"/>
        <v>0</v>
      </c>
      <c r="E83" s="15">
        <f t="shared" si="28"/>
        <v>0</v>
      </c>
      <c r="F83" s="16">
        <f t="shared" si="23"/>
        <v>0</v>
      </c>
      <c r="G83" s="14">
        <f t="shared" si="24"/>
        <v>0</v>
      </c>
      <c r="H83" s="15">
        <f t="shared" si="25"/>
        <v>0</v>
      </c>
      <c r="I83" s="16">
        <f t="shared" si="25"/>
        <v>0</v>
      </c>
      <c r="J83" s="14">
        <f t="shared" si="26"/>
        <v>0</v>
      </c>
      <c r="K83" s="15">
        <f t="shared" si="27"/>
        <v>0</v>
      </c>
      <c r="L83" s="16">
        <f t="shared" si="27"/>
        <v>0</v>
      </c>
      <c r="M83" s="17">
        <f t="shared" si="29"/>
        <v>0</v>
      </c>
      <c r="N83" s="16">
        <f t="shared" si="29"/>
        <v>0</v>
      </c>
      <c r="W83" s="4"/>
      <c r="AH83" s="4"/>
    </row>
    <row r="84" spans="1:34" x14ac:dyDescent="0.2">
      <c r="A84" s="14">
        <f t="shared" si="20"/>
        <v>0</v>
      </c>
      <c r="B84" s="15">
        <f t="shared" si="21"/>
        <v>0</v>
      </c>
      <c r="C84" s="16">
        <f t="shared" si="21"/>
        <v>0</v>
      </c>
      <c r="D84" s="14">
        <f t="shared" si="22"/>
        <v>0</v>
      </c>
      <c r="E84" s="15">
        <f t="shared" si="28"/>
        <v>0</v>
      </c>
      <c r="F84" s="16">
        <f t="shared" si="23"/>
        <v>0</v>
      </c>
      <c r="G84" s="14">
        <f t="shared" si="24"/>
        <v>0</v>
      </c>
      <c r="H84" s="15">
        <f t="shared" si="25"/>
        <v>0</v>
      </c>
      <c r="I84" s="16">
        <f t="shared" si="25"/>
        <v>0</v>
      </c>
      <c r="J84" s="14">
        <f t="shared" si="26"/>
        <v>0</v>
      </c>
      <c r="K84" s="15">
        <f t="shared" si="27"/>
        <v>0</v>
      </c>
      <c r="L84" s="16">
        <f t="shared" si="27"/>
        <v>0</v>
      </c>
      <c r="M84" s="17">
        <f t="shared" si="29"/>
        <v>0</v>
      </c>
      <c r="N84" s="16">
        <f t="shared" si="29"/>
        <v>0</v>
      </c>
      <c r="W84" s="4"/>
      <c r="AH84" s="4"/>
    </row>
    <row r="85" spans="1:34" x14ac:dyDescent="0.2">
      <c r="A85" s="14">
        <f t="shared" si="20"/>
        <v>0</v>
      </c>
      <c r="B85" s="15">
        <f t="shared" si="21"/>
        <v>0</v>
      </c>
      <c r="C85" s="16">
        <f t="shared" si="21"/>
        <v>0</v>
      </c>
      <c r="D85" s="14">
        <f t="shared" si="22"/>
        <v>0</v>
      </c>
      <c r="E85" s="15">
        <f t="shared" si="28"/>
        <v>0</v>
      </c>
      <c r="F85" s="16">
        <f t="shared" si="23"/>
        <v>0</v>
      </c>
      <c r="G85" s="14">
        <f t="shared" si="24"/>
        <v>0</v>
      </c>
      <c r="H85" s="15">
        <f t="shared" si="25"/>
        <v>0</v>
      </c>
      <c r="I85" s="16">
        <f t="shared" si="25"/>
        <v>0</v>
      </c>
      <c r="J85" s="14">
        <f t="shared" si="26"/>
        <v>0</v>
      </c>
      <c r="K85" s="15">
        <f t="shared" si="27"/>
        <v>0</v>
      </c>
      <c r="L85" s="16">
        <f t="shared" si="27"/>
        <v>0</v>
      </c>
      <c r="M85" s="17">
        <f t="shared" si="29"/>
        <v>0</v>
      </c>
      <c r="N85" s="16">
        <f t="shared" si="29"/>
        <v>0</v>
      </c>
      <c r="W85" s="4"/>
      <c r="AH85" s="4"/>
    </row>
    <row r="86" spans="1:34" x14ac:dyDescent="0.2">
      <c r="A86" s="14">
        <f t="shared" si="20"/>
        <v>0</v>
      </c>
      <c r="B86" s="15">
        <f t="shared" si="21"/>
        <v>0</v>
      </c>
      <c r="C86" s="16">
        <f t="shared" si="21"/>
        <v>0</v>
      </c>
      <c r="D86" s="14">
        <f t="shared" si="22"/>
        <v>0</v>
      </c>
      <c r="E86" s="15">
        <f t="shared" si="28"/>
        <v>0</v>
      </c>
      <c r="F86" s="16">
        <f t="shared" si="23"/>
        <v>0</v>
      </c>
      <c r="G86" s="14">
        <f t="shared" si="24"/>
        <v>0</v>
      </c>
      <c r="H86" s="15">
        <f t="shared" si="25"/>
        <v>0</v>
      </c>
      <c r="I86" s="16">
        <f t="shared" si="25"/>
        <v>0</v>
      </c>
      <c r="J86" s="14">
        <f t="shared" si="26"/>
        <v>0</v>
      </c>
      <c r="K86" s="15">
        <f t="shared" si="27"/>
        <v>0</v>
      </c>
      <c r="L86" s="16">
        <f t="shared" si="27"/>
        <v>0</v>
      </c>
      <c r="M86" s="17">
        <f t="shared" si="29"/>
        <v>0</v>
      </c>
      <c r="N86" s="16">
        <f t="shared" si="29"/>
        <v>0</v>
      </c>
      <c r="W86" s="4"/>
      <c r="AH86" s="4"/>
    </row>
    <row r="87" spans="1:34" x14ac:dyDescent="0.2">
      <c r="A87" s="14">
        <f t="shared" si="20"/>
        <v>0</v>
      </c>
      <c r="B87" s="15">
        <f t="shared" si="21"/>
        <v>0</v>
      </c>
      <c r="C87" s="16">
        <f t="shared" si="21"/>
        <v>0</v>
      </c>
      <c r="D87" s="14">
        <f t="shared" si="22"/>
        <v>0</v>
      </c>
      <c r="E87" s="15">
        <f t="shared" si="28"/>
        <v>0</v>
      </c>
      <c r="F87" s="16">
        <f t="shared" si="23"/>
        <v>0</v>
      </c>
      <c r="G87" s="14">
        <f t="shared" si="24"/>
        <v>0</v>
      </c>
      <c r="H87" s="15">
        <f t="shared" si="25"/>
        <v>0</v>
      </c>
      <c r="I87" s="16">
        <f t="shared" si="25"/>
        <v>0</v>
      </c>
      <c r="J87" s="14">
        <f t="shared" si="26"/>
        <v>0</v>
      </c>
      <c r="K87" s="15">
        <f t="shared" si="27"/>
        <v>0</v>
      </c>
      <c r="L87" s="16">
        <f t="shared" si="27"/>
        <v>0</v>
      </c>
      <c r="M87" s="17">
        <f t="shared" si="29"/>
        <v>0</v>
      </c>
      <c r="N87" s="16">
        <f t="shared" si="29"/>
        <v>0</v>
      </c>
      <c r="W87" s="4"/>
      <c r="AH87" s="4"/>
    </row>
    <row r="88" spans="1:34" x14ac:dyDescent="0.2">
      <c r="W88" s="4"/>
      <c r="AH88" s="4"/>
    </row>
    <row r="89" spans="1:34" x14ac:dyDescent="0.2">
      <c r="W89" s="4"/>
      <c r="AH89" s="4"/>
    </row>
    <row r="90" spans="1:34" x14ac:dyDescent="0.2">
      <c r="W90" s="4"/>
      <c r="AH90" s="4"/>
    </row>
    <row r="91" spans="1:34" x14ac:dyDescent="0.2">
      <c r="W91" s="4"/>
      <c r="AH91" s="4"/>
    </row>
    <row r="92" spans="1:34" x14ac:dyDescent="0.2">
      <c r="W92" s="4"/>
      <c r="AH92" s="4"/>
    </row>
    <row r="93" spans="1:34" x14ac:dyDescent="0.2">
      <c r="W93" s="4"/>
      <c r="AH93" s="4"/>
    </row>
    <row r="94" spans="1:34" x14ac:dyDescent="0.2">
      <c r="W94" s="4"/>
      <c r="AH94" s="4"/>
    </row>
    <row r="95" spans="1:34" x14ac:dyDescent="0.2">
      <c r="W95" s="4"/>
      <c r="AH95" s="4"/>
    </row>
    <row r="96" spans="1:34" x14ac:dyDescent="0.2">
      <c r="W96" s="4"/>
      <c r="AH96" s="4"/>
    </row>
    <row r="97" spans="23:34" x14ac:dyDescent="0.2">
      <c r="W97" s="4"/>
      <c r="AH97" s="4"/>
    </row>
    <row r="98" spans="23:34" x14ac:dyDescent="0.2">
      <c r="W98" s="4"/>
      <c r="AH98" s="4"/>
    </row>
    <row r="99" spans="23:34" x14ac:dyDescent="0.2">
      <c r="W99" s="4"/>
      <c r="AH99" s="4"/>
    </row>
    <row r="100" spans="23:34" x14ac:dyDescent="0.2">
      <c r="W100" s="4"/>
      <c r="AH100" s="4"/>
    </row>
    <row r="101" spans="23:34" x14ac:dyDescent="0.2">
      <c r="W101" s="4"/>
      <c r="AH101" s="4"/>
    </row>
    <row r="102" spans="23:34" x14ac:dyDescent="0.2">
      <c r="W102" s="4"/>
      <c r="AH102" s="4"/>
    </row>
    <row r="103" spans="23:34" x14ac:dyDescent="0.2">
      <c r="W103" s="4"/>
      <c r="AH103" s="4"/>
    </row>
    <row r="104" spans="23:34" x14ac:dyDescent="0.2">
      <c r="W104" s="4"/>
      <c r="AH104" s="4"/>
    </row>
    <row r="105" spans="23:34" x14ac:dyDescent="0.2">
      <c r="W105" s="4"/>
      <c r="AH105" s="4"/>
    </row>
    <row r="106" spans="23:34" x14ac:dyDescent="0.2">
      <c r="W106" s="4"/>
      <c r="AH106" s="4"/>
    </row>
    <row r="107" spans="23:34" x14ac:dyDescent="0.2">
      <c r="W107" s="4"/>
      <c r="AH107" s="4"/>
    </row>
    <row r="108" spans="23:34" x14ac:dyDescent="0.2">
      <c r="W108" s="4"/>
      <c r="AH108" s="4"/>
    </row>
    <row r="109" spans="23:34" x14ac:dyDescent="0.2">
      <c r="W109" s="4"/>
      <c r="AH109" s="4"/>
    </row>
    <row r="110" spans="23:34" x14ac:dyDescent="0.2">
      <c r="W110" s="4"/>
      <c r="AH110" s="4"/>
    </row>
    <row r="111" spans="23:34" x14ac:dyDescent="0.2">
      <c r="W111" s="4"/>
      <c r="AH111" s="4"/>
    </row>
    <row r="112" spans="23:34" x14ac:dyDescent="0.2">
      <c r="W112" s="4"/>
      <c r="AH112" s="4"/>
    </row>
    <row r="113" spans="23:34" x14ac:dyDescent="0.2">
      <c r="W113" s="4"/>
      <c r="AH113" s="4"/>
    </row>
    <row r="114" spans="23:34" x14ac:dyDescent="0.2">
      <c r="W114" s="4"/>
      <c r="AH114" s="4"/>
    </row>
    <row r="115" spans="23:34" x14ac:dyDescent="0.2">
      <c r="W115" s="4"/>
      <c r="AH115" s="4"/>
    </row>
    <row r="116" spans="23:34" x14ac:dyDescent="0.2">
      <c r="W116" s="4"/>
      <c r="AH116" s="4"/>
    </row>
    <row r="117" spans="23:34" x14ac:dyDescent="0.2">
      <c r="W117" s="4"/>
      <c r="AH117" s="4"/>
    </row>
    <row r="118" spans="23:34" x14ac:dyDescent="0.2">
      <c r="W118" s="4"/>
      <c r="AH118" s="4"/>
    </row>
    <row r="119" spans="23:34" x14ac:dyDescent="0.2">
      <c r="W119" s="4"/>
      <c r="AH119" s="4"/>
    </row>
    <row r="120" spans="23:34" x14ac:dyDescent="0.2">
      <c r="W120" s="4"/>
      <c r="AH120" s="4"/>
    </row>
    <row r="121" spans="23:34" x14ac:dyDescent="0.2">
      <c r="W121" s="4"/>
      <c r="AH121" s="4"/>
    </row>
    <row r="122" spans="23:34" x14ac:dyDescent="0.2">
      <c r="W122" s="4"/>
      <c r="AH122" s="4"/>
    </row>
    <row r="123" spans="23:34" x14ac:dyDescent="0.2">
      <c r="W123" s="4"/>
      <c r="AH123" s="4"/>
    </row>
    <row r="124" spans="23:34" x14ac:dyDescent="0.2">
      <c r="W124" s="4"/>
      <c r="AH124" s="4"/>
    </row>
    <row r="125" spans="23:34" x14ac:dyDescent="0.2">
      <c r="W125" s="4"/>
      <c r="AH125" s="4"/>
    </row>
    <row r="126" spans="23:34" x14ac:dyDescent="0.2">
      <c r="W126" s="4"/>
      <c r="AH126" s="4"/>
    </row>
    <row r="127" spans="23:34" x14ac:dyDescent="0.2">
      <c r="W127" s="4"/>
      <c r="AH127" s="4"/>
    </row>
    <row r="128" spans="23:34" x14ac:dyDescent="0.2">
      <c r="W128" s="4"/>
      <c r="AH128" s="4"/>
    </row>
    <row r="129" spans="23:34" x14ac:dyDescent="0.2">
      <c r="W129" s="4"/>
      <c r="AH129" s="4"/>
    </row>
    <row r="130" spans="23:34" x14ac:dyDescent="0.2">
      <c r="W130" s="4"/>
      <c r="AH130" s="4"/>
    </row>
    <row r="131" spans="23:34" x14ac:dyDescent="0.2">
      <c r="W131" s="4"/>
      <c r="AH131" s="4"/>
    </row>
    <row r="132" spans="23:34" x14ac:dyDescent="0.2">
      <c r="W132" s="4"/>
      <c r="AH132" s="4"/>
    </row>
    <row r="133" spans="23:34" x14ac:dyDescent="0.2">
      <c r="W133" s="4"/>
      <c r="AH133" s="4"/>
    </row>
    <row r="134" spans="23:34" x14ac:dyDescent="0.2">
      <c r="W134" s="4"/>
      <c r="AH134" s="4"/>
    </row>
    <row r="135" spans="23:34" x14ac:dyDescent="0.2">
      <c r="W135" s="4"/>
      <c r="AH135" s="4"/>
    </row>
    <row r="136" spans="23:34" x14ac:dyDescent="0.2">
      <c r="W136" s="4"/>
      <c r="AH136" s="4"/>
    </row>
    <row r="137" spans="23:34" x14ac:dyDescent="0.2">
      <c r="W137" s="4"/>
      <c r="AH137" s="4"/>
    </row>
    <row r="138" spans="23:34" x14ac:dyDescent="0.2">
      <c r="W138" s="4"/>
      <c r="AH138" s="4"/>
    </row>
    <row r="139" spans="23:34" x14ac:dyDescent="0.2">
      <c r="W139" s="4"/>
      <c r="AH139" s="4"/>
    </row>
    <row r="140" spans="23:34" x14ac:dyDescent="0.2">
      <c r="W140" s="4"/>
      <c r="AH140" s="4"/>
    </row>
    <row r="141" spans="23:34" x14ac:dyDescent="0.2">
      <c r="W141" s="4"/>
      <c r="AH141" s="4"/>
    </row>
    <row r="142" spans="23:34" x14ac:dyDescent="0.2">
      <c r="W142" s="4"/>
      <c r="AH142" s="4"/>
    </row>
    <row r="143" spans="23:34" x14ac:dyDescent="0.2">
      <c r="W143" s="4"/>
      <c r="AH143" s="4"/>
    </row>
    <row r="144" spans="23:34" x14ac:dyDescent="0.2">
      <c r="W144" s="4"/>
      <c r="AH144" s="4"/>
    </row>
    <row r="145" spans="23:34" x14ac:dyDescent="0.2">
      <c r="W145" s="4"/>
      <c r="AH145" s="4"/>
    </row>
    <row r="146" spans="23:34" x14ac:dyDescent="0.2">
      <c r="W146" s="4"/>
      <c r="AH146" s="4"/>
    </row>
    <row r="147" spans="23:34" x14ac:dyDescent="0.2">
      <c r="W147" s="4"/>
      <c r="AH147" s="4"/>
    </row>
    <row r="148" spans="23:34" x14ac:dyDescent="0.2">
      <c r="W148" s="4"/>
      <c r="AH148" s="4"/>
    </row>
    <row r="149" spans="23:34" x14ac:dyDescent="0.2">
      <c r="W149" s="4"/>
      <c r="AH149" s="4"/>
    </row>
    <row r="150" spans="23:34" x14ac:dyDescent="0.2">
      <c r="W150" s="4"/>
      <c r="AH150" s="4"/>
    </row>
    <row r="151" spans="23:34" x14ac:dyDescent="0.2">
      <c r="W151" s="4"/>
      <c r="AH151" s="4"/>
    </row>
    <row r="152" spans="23:34" x14ac:dyDescent="0.2">
      <c r="W152" s="4"/>
      <c r="AH152" s="4"/>
    </row>
    <row r="153" spans="23:34" x14ac:dyDescent="0.2">
      <c r="W153" s="4"/>
      <c r="AH153" s="4"/>
    </row>
    <row r="154" spans="23:34" x14ac:dyDescent="0.2">
      <c r="W154" s="4"/>
      <c r="AH154" s="4"/>
    </row>
    <row r="155" spans="23:34" x14ac:dyDescent="0.2">
      <c r="W155" s="4"/>
      <c r="AH155" s="4"/>
    </row>
    <row r="156" spans="23:34" x14ac:dyDescent="0.2">
      <c r="W156" s="4"/>
      <c r="AH156" s="4"/>
    </row>
    <row r="157" spans="23:34" x14ac:dyDescent="0.2">
      <c r="W157" s="4"/>
      <c r="AH157" s="4"/>
    </row>
    <row r="158" spans="23:34" x14ac:dyDescent="0.2">
      <c r="W158" s="4"/>
      <c r="AH158" s="4"/>
    </row>
    <row r="159" spans="23:34" x14ac:dyDescent="0.2">
      <c r="W159" s="4"/>
      <c r="AH159" s="4"/>
    </row>
    <row r="160" spans="23:34" x14ac:dyDescent="0.2">
      <c r="W160" s="4"/>
      <c r="AH160" s="4"/>
    </row>
    <row r="161" spans="23:34" x14ac:dyDescent="0.2">
      <c r="W161" s="4"/>
      <c r="AH161" s="4"/>
    </row>
    <row r="162" spans="23:34" x14ac:dyDescent="0.2">
      <c r="W162" s="4"/>
      <c r="AH162" s="4"/>
    </row>
    <row r="163" spans="23:34" x14ac:dyDescent="0.2">
      <c r="W163" s="4"/>
      <c r="AH163" s="4"/>
    </row>
    <row r="164" spans="23:34" x14ac:dyDescent="0.2">
      <c r="W164" s="4"/>
      <c r="AH164" s="4"/>
    </row>
    <row r="165" spans="23:34" x14ac:dyDescent="0.2">
      <c r="W165" s="4"/>
      <c r="AH165" s="4"/>
    </row>
    <row r="166" spans="23:34" x14ac:dyDescent="0.2">
      <c r="W166" s="4"/>
      <c r="AH166" s="4"/>
    </row>
    <row r="167" spans="23:34" x14ac:dyDescent="0.2">
      <c r="W167" s="4"/>
      <c r="AH167" s="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lexm</dc:creator>
  <cp:lastModifiedBy>Lex McMullin</cp:lastModifiedBy>
  <dcterms:created xsi:type="dcterms:W3CDTF">2014-03-20T06:25:33Z</dcterms:created>
  <dcterms:modified xsi:type="dcterms:W3CDTF">2015-05-26T08:18:14Z</dcterms:modified>
</cp:coreProperties>
</file>