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Data\John\(7) FMSO Projects (RWUE)\(a) SEQ-IF2\SEQ-IF R&amp;D\Mister-Fogger Calculator 1215\"/>
    </mc:Choice>
  </mc:AlternateContent>
  <bookViews>
    <workbookView xWindow="0" yWindow="0" windowWidth="23040" windowHeight="8832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1" l="1"/>
  <c r="I12" i="1" s="1"/>
  <c r="M12" i="1" s="1"/>
  <c r="G20" i="1" l="1"/>
  <c r="G18" i="1"/>
  <c r="F28" i="1" s="1"/>
  <c r="I28" i="1" s="1"/>
  <c r="F22" i="1" l="1"/>
  <c r="F26" i="1"/>
  <c r="I26" i="1" s="1"/>
  <c r="F24" i="1" l="1"/>
  <c r="I24" i="1" s="1"/>
  <c r="I22" i="1"/>
</calcChain>
</file>

<file path=xl/sharedStrings.xml><?xml version="1.0" encoding="utf-8"?>
<sst xmlns="http://schemas.openxmlformats.org/spreadsheetml/2006/main" count="41" uniqueCount="38">
  <si>
    <t>Business Name</t>
  </si>
  <si>
    <t>Area</t>
  </si>
  <si>
    <t>Number of sprinklers/misters</t>
  </si>
  <si>
    <t>jets per sprinkler/mister</t>
  </si>
  <si>
    <t>lph output per jet</t>
  </si>
  <si>
    <t>Total lph for area</t>
  </si>
  <si>
    <t>total lpm for area</t>
  </si>
  <si>
    <t>total lps for area</t>
  </si>
  <si>
    <t>mist bursts per hour (7am-5pm)</t>
  </si>
  <si>
    <t>Mister/fogger run duration (seconds)</t>
  </si>
  <si>
    <t>mist bursts per hour (5pm-7am)</t>
  </si>
  <si>
    <t>Mister/fogger water use night hours (5pm-7am) (litres)</t>
  </si>
  <si>
    <t>Mister/fogger water use daylight hours (7am-5pm) (litres)</t>
  </si>
  <si>
    <t>Mister/fogger water use for 24 hours</t>
  </si>
  <si>
    <t>sprinkler</t>
  </si>
  <si>
    <t>litres</t>
  </si>
  <si>
    <t>Naandan fogger</t>
  </si>
  <si>
    <t>Mister/fogger water use per week</t>
  </si>
  <si>
    <t>Mister/fogger water use per month</t>
  </si>
  <si>
    <t>Mister/Fogger water use calculator</t>
  </si>
  <si>
    <t>plate/jet</t>
  </si>
  <si>
    <t>pressure</t>
  </si>
  <si>
    <t>400kpa</t>
  </si>
  <si>
    <t>blue jet</t>
  </si>
  <si>
    <t>District</t>
  </si>
  <si>
    <t>Gallons for 24 hours</t>
  </si>
  <si>
    <t>Gallons required per week</t>
  </si>
  <si>
    <t>Gallons required per month</t>
  </si>
  <si>
    <t>Gallons required per year</t>
  </si>
  <si>
    <t>Steve's Propagation</t>
  </si>
  <si>
    <t>Thornlands</t>
  </si>
  <si>
    <t>Mist Tunnel</t>
  </si>
  <si>
    <t>20m x 7m</t>
  </si>
  <si>
    <t>Data entry cells</t>
  </si>
  <si>
    <t>Legend:</t>
  </si>
  <si>
    <t>(300 days normal operation &amp; 65days restricted operation (night values) due to rain conditions)</t>
  </si>
  <si>
    <t>Mister/fogger water use per year (300 days +65 days)</t>
  </si>
  <si>
    <t>Dimensions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</si>
</sst>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b/>
      <sz val="12"/>
      <color theme="1"/>
      <name val="Arial"/>
      <family val="2"/>
    </font>
    <font>
      <sz val="11"/>
      <color rgb="FF002060"/>
      <name val="Calibri"/>
      <family val="2"/>
      <scheme val="minor"/>
    </font>
    <font>
      <b/>
      <i/>
      <sz val="14"/>
      <color theme="1"/>
      <name val="Arial"/>
      <family val="2"/>
    </font>
    <font>
      <b/>
      <sz val="13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Dashed">
        <color auto="1"/>
      </left>
      <right/>
      <top style="mediumDashed">
        <color auto="1"/>
      </top>
      <bottom/>
      <diagonal/>
    </border>
    <border>
      <left/>
      <right/>
      <top style="mediumDashed">
        <color auto="1"/>
      </top>
      <bottom/>
      <diagonal/>
    </border>
    <border>
      <left/>
      <right style="mediumDashed">
        <color auto="1"/>
      </right>
      <top style="mediumDashed">
        <color auto="1"/>
      </top>
      <bottom/>
      <diagonal/>
    </border>
    <border>
      <left style="mediumDashed">
        <color auto="1"/>
      </left>
      <right/>
      <top/>
      <bottom/>
      <diagonal/>
    </border>
    <border>
      <left/>
      <right style="mediumDashed">
        <color auto="1"/>
      </right>
      <top/>
      <bottom/>
      <diagonal/>
    </border>
    <border>
      <left style="mediumDashed">
        <color auto="1"/>
      </left>
      <right/>
      <top/>
      <bottom style="mediumDashed">
        <color auto="1"/>
      </bottom>
      <diagonal/>
    </border>
    <border>
      <left/>
      <right/>
      <top/>
      <bottom style="mediumDashed">
        <color auto="1"/>
      </bottom>
      <diagonal/>
    </border>
    <border>
      <left/>
      <right style="mediumDashed">
        <color auto="1"/>
      </right>
      <top/>
      <bottom style="mediumDashed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1" xfId="0" applyFont="1" applyFill="1" applyBorder="1"/>
    <xf numFmtId="0" fontId="1" fillId="2" borderId="1" xfId="0" applyFont="1" applyFill="1" applyBorder="1"/>
    <xf numFmtId="0" fontId="1" fillId="3" borderId="1" xfId="0" applyFont="1" applyFill="1" applyBorder="1"/>
    <xf numFmtId="0" fontId="4" fillId="0" borderId="0" xfId="0" applyFont="1"/>
    <xf numFmtId="0" fontId="3" fillId="0" borderId="5" xfId="0" applyFont="1" applyFill="1" applyBorder="1" applyAlignment="1">
      <alignment vertical="center"/>
    </xf>
    <xf numFmtId="3" fontId="1" fillId="3" borderId="1" xfId="0" applyNumberFormat="1" applyFont="1" applyFill="1" applyBorder="1"/>
    <xf numFmtId="3" fontId="6" fillId="3" borderId="1" xfId="0" applyNumberFormat="1" applyFont="1" applyFill="1" applyBorder="1"/>
    <xf numFmtId="4" fontId="3" fillId="3" borderId="1" xfId="0" applyNumberFormat="1" applyFont="1" applyFill="1" applyBorder="1"/>
    <xf numFmtId="3" fontId="4" fillId="0" borderId="0" xfId="0" applyNumberFormat="1" applyFont="1"/>
    <xf numFmtId="0" fontId="0" fillId="2" borderId="1" xfId="0" applyFill="1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0" xfId="0" applyBorder="1"/>
    <xf numFmtId="0" fontId="0" fillId="0" borderId="10" xfId="0" applyFill="1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3" fillId="2" borderId="2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"/>
  <sheetViews>
    <sheetView showGridLines="0" tabSelected="1" workbookViewId="0">
      <selection activeCell="J9" sqref="J9"/>
    </sheetView>
  </sheetViews>
  <sheetFormatPr defaultRowHeight="14.4" x14ac:dyDescent="0.3"/>
  <cols>
    <col min="5" max="5" width="9.109375" bestFit="1" customWidth="1"/>
    <col min="6" max="6" width="11.5546875" bestFit="1" customWidth="1"/>
    <col min="7" max="7" width="9.6640625" bestFit="1" customWidth="1"/>
    <col min="11" max="11" width="8.88671875" customWidth="1"/>
  </cols>
  <sheetData>
    <row r="1" spans="1:14" ht="15" thickBot="1" x14ac:dyDescent="0.35"/>
    <row r="2" spans="1:14" ht="18" thickBot="1" x14ac:dyDescent="0.35">
      <c r="E2" s="21" t="s">
        <v>19</v>
      </c>
      <c r="F2" s="22"/>
      <c r="G2" s="22"/>
      <c r="H2" s="22"/>
      <c r="I2" s="22"/>
      <c r="J2" s="22"/>
      <c r="K2" s="23"/>
    </row>
    <row r="3" spans="1:14" ht="15" thickBot="1" x14ac:dyDescent="0.35"/>
    <row r="4" spans="1:14" ht="18" thickBot="1" x14ac:dyDescent="0.35">
      <c r="A4" s="4" t="s">
        <v>0</v>
      </c>
      <c r="C4" s="29" t="s">
        <v>29</v>
      </c>
      <c r="D4" s="30"/>
      <c r="E4" s="30"/>
      <c r="F4" s="30"/>
      <c r="G4" s="30"/>
      <c r="H4" s="31"/>
      <c r="J4" s="4" t="s">
        <v>24</v>
      </c>
      <c r="K4" s="24" t="s">
        <v>30</v>
      </c>
      <c r="L4" s="25"/>
      <c r="M4" s="26"/>
    </row>
    <row r="5" spans="1:14" ht="15" thickBot="1" x14ac:dyDescent="0.35">
      <c r="A5" s="4"/>
      <c r="J5" s="4"/>
    </row>
    <row r="6" spans="1:14" ht="18" thickBot="1" x14ac:dyDescent="0.35">
      <c r="A6" s="4" t="s">
        <v>1</v>
      </c>
      <c r="C6" s="29" t="s">
        <v>31</v>
      </c>
      <c r="D6" s="30"/>
      <c r="E6" s="30"/>
      <c r="F6" s="30"/>
      <c r="G6" s="30"/>
      <c r="H6" s="31"/>
      <c r="J6" s="4" t="s">
        <v>37</v>
      </c>
      <c r="K6" s="24" t="s">
        <v>32</v>
      </c>
      <c r="L6" s="25"/>
      <c r="M6" s="26"/>
    </row>
    <row r="7" spans="1:14" ht="15" thickBot="1" x14ac:dyDescent="0.35">
      <c r="A7" s="4"/>
    </row>
    <row r="8" spans="1:14" ht="16.2" thickBot="1" x14ac:dyDescent="0.35">
      <c r="A8" s="4" t="s">
        <v>14</v>
      </c>
      <c r="B8" s="24" t="s">
        <v>16</v>
      </c>
      <c r="C8" s="25"/>
      <c r="D8" s="26"/>
      <c r="F8" s="4" t="s">
        <v>20</v>
      </c>
      <c r="G8" s="24" t="s">
        <v>23</v>
      </c>
      <c r="H8" s="25"/>
      <c r="I8" s="26"/>
      <c r="K8" s="4" t="s">
        <v>21</v>
      </c>
      <c r="L8" s="27" t="s">
        <v>22</v>
      </c>
      <c r="M8" s="28"/>
      <c r="N8" s="5"/>
    </row>
    <row r="9" spans="1:14" ht="15" thickBot="1" x14ac:dyDescent="0.35">
      <c r="A9" s="4"/>
      <c r="F9" s="4"/>
      <c r="K9" s="4"/>
    </row>
    <row r="10" spans="1:14" ht="18" thickBot="1" x14ac:dyDescent="0.35">
      <c r="A10" s="4" t="s">
        <v>2</v>
      </c>
      <c r="D10" s="1">
        <v>352</v>
      </c>
      <c r="F10" s="4" t="s">
        <v>3</v>
      </c>
      <c r="I10" s="1">
        <v>4</v>
      </c>
      <c r="K10" s="4" t="s">
        <v>4</v>
      </c>
      <c r="M10" s="2">
        <v>7</v>
      </c>
    </row>
    <row r="11" spans="1:14" ht="15" thickBot="1" x14ac:dyDescent="0.35">
      <c r="A11" s="4"/>
      <c r="F11" s="4"/>
      <c r="K11" s="4"/>
    </row>
    <row r="12" spans="1:14" ht="18" thickBot="1" x14ac:dyDescent="0.35">
      <c r="A12" s="4" t="s">
        <v>5</v>
      </c>
      <c r="D12" s="6">
        <f>D10*I10*M10</f>
        <v>9856</v>
      </c>
      <c r="F12" s="4" t="s">
        <v>6</v>
      </c>
      <c r="I12" s="3">
        <f>D12/60</f>
        <v>164.26666666666668</v>
      </c>
      <c r="K12" s="4" t="s">
        <v>7</v>
      </c>
      <c r="M12" s="3">
        <f>I12/60</f>
        <v>2.7377777777777781</v>
      </c>
    </row>
    <row r="13" spans="1:14" ht="15" thickBot="1" x14ac:dyDescent="0.35">
      <c r="A13" s="4"/>
      <c r="F13" s="4"/>
    </row>
    <row r="14" spans="1:14" ht="18" thickBot="1" x14ac:dyDescent="0.35">
      <c r="A14" s="4" t="s">
        <v>9</v>
      </c>
      <c r="E14" s="2">
        <v>15</v>
      </c>
      <c r="G14" s="4" t="s">
        <v>8</v>
      </c>
      <c r="J14" s="2">
        <v>6</v>
      </c>
    </row>
    <row r="15" spans="1:14" ht="15" thickBot="1" x14ac:dyDescent="0.35"/>
    <row r="16" spans="1:14" ht="18" thickBot="1" x14ac:dyDescent="0.35">
      <c r="G16" s="4" t="s">
        <v>10</v>
      </c>
      <c r="J16" s="2">
        <v>2</v>
      </c>
    </row>
    <row r="17" spans="1:13" ht="15" thickBot="1" x14ac:dyDescent="0.35"/>
    <row r="18" spans="1:13" ht="16.2" thickBot="1" x14ac:dyDescent="0.35">
      <c r="A18" s="4" t="s">
        <v>12</v>
      </c>
      <c r="G18" s="8">
        <f>M12*E14*J14*10</f>
        <v>2464.0000000000005</v>
      </c>
      <c r="I18" s="11"/>
      <c r="J18" s="12"/>
      <c r="K18" s="12"/>
      <c r="L18" s="12"/>
      <c r="M18" s="13"/>
    </row>
    <row r="19" spans="1:13" ht="15" thickBot="1" x14ac:dyDescent="0.35">
      <c r="I19" s="14"/>
      <c r="J19" s="15" t="s">
        <v>34</v>
      </c>
      <c r="K19" s="15"/>
      <c r="L19" s="15"/>
      <c r="M19" s="16"/>
    </row>
    <row r="20" spans="1:13" ht="16.2" thickBot="1" x14ac:dyDescent="0.35">
      <c r="A20" s="4" t="s">
        <v>11</v>
      </c>
      <c r="G20" s="8">
        <f>M12*E14*J16*14</f>
        <v>1149.8666666666668</v>
      </c>
      <c r="I20" s="14"/>
      <c r="J20" s="15" t="s">
        <v>33</v>
      </c>
      <c r="K20" s="15"/>
      <c r="L20" s="10"/>
      <c r="M20" s="17"/>
    </row>
    <row r="21" spans="1:13" ht="15" thickBot="1" x14ac:dyDescent="0.35">
      <c r="I21" s="18"/>
      <c r="J21" s="19"/>
      <c r="K21" s="19"/>
      <c r="L21" s="19"/>
      <c r="M21" s="20"/>
    </row>
    <row r="22" spans="1:13" ht="18" thickBot="1" x14ac:dyDescent="0.35">
      <c r="A22" s="4" t="s">
        <v>13</v>
      </c>
      <c r="F22" s="6">
        <f>SUM(G18:G20)</f>
        <v>3613.8666666666672</v>
      </c>
      <c r="G22" s="4" t="s">
        <v>15</v>
      </c>
      <c r="I22" s="9">
        <f>F22/4.546</f>
        <v>794.95527203402264</v>
      </c>
      <c r="J22" s="4" t="s">
        <v>25</v>
      </c>
      <c r="K22" s="4"/>
    </row>
    <row r="23" spans="1:13" ht="15" thickBot="1" x14ac:dyDescent="0.35">
      <c r="I23" s="4"/>
      <c r="J23" s="4"/>
      <c r="K23" s="4"/>
    </row>
    <row r="24" spans="1:13" ht="18" thickBot="1" x14ac:dyDescent="0.35">
      <c r="A24" s="4" t="s">
        <v>17</v>
      </c>
      <c r="F24" s="6">
        <f>F22*7</f>
        <v>25297.066666666669</v>
      </c>
      <c r="G24" s="4" t="s">
        <v>15</v>
      </c>
      <c r="I24" s="9">
        <f>F24/4.546</f>
        <v>5564.6869042381586</v>
      </c>
      <c r="J24" s="4" t="s">
        <v>26</v>
      </c>
      <c r="K24" s="4"/>
    </row>
    <row r="25" spans="1:13" ht="15" thickBot="1" x14ac:dyDescent="0.35">
      <c r="I25" s="4"/>
      <c r="J25" s="4"/>
      <c r="K25" s="4"/>
    </row>
    <row r="26" spans="1:13" ht="18" thickBot="1" x14ac:dyDescent="0.35">
      <c r="A26" s="4" t="s">
        <v>18</v>
      </c>
      <c r="F26" s="6">
        <f>SUM(G18:G20)*28</f>
        <v>101188.26666666668</v>
      </c>
      <c r="G26" s="4" t="s">
        <v>15</v>
      </c>
      <c r="I26" s="9">
        <f>F26/4.546</f>
        <v>22258.747616952634</v>
      </c>
      <c r="J26" s="4" t="s">
        <v>27</v>
      </c>
      <c r="K26" s="4"/>
    </row>
    <row r="27" spans="1:13" ht="15" thickBot="1" x14ac:dyDescent="0.35">
      <c r="I27" s="4"/>
      <c r="J27" s="4"/>
      <c r="K27" s="4"/>
    </row>
    <row r="28" spans="1:13" ht="17.399999999999999" thickBot="1" x14ac:dyDescent="0.35">
      <c r="A28" s="4" t="s">
        <v>36</v>
      </c>
      <c r="F28" s="7">
        <f>SUM(G18:G20)*300+(65*(E14*J16*M12*24))</f>
        <v>1212288.0000000002</v>
      </c>
      <c r="G28" s="4" t="s">
        <v>15</v>
      </c>
      <c r="I28" s="9">
        <f>F28/4.546</f>
        <v>266671.35943686758</v>
      </c>
      <c r="J28" s="4" t="s">
        <v>28</v>
      </c>
      <c r="K28" s="4"/>
    </row>
    <row r="29" spans="1:13" x14ac:dyDescent="0.3">
      <c r="B29" s="4" t="s">
        <v>35</v>
      </c>
    </row>
  </sheetData>
  <mergeCells count="8">
    <mergeCell ref="E2:K2"/>
    <mergeCell ref="B8:D8"/>
    <mergeCell ref="G8:I8"/>
    <mergeCell ref="L8:M8"/>
    <mergeCell ref="C4:H4"/>
    <mergeCell ref="C6:H6"/>
    <mergeCell ref="K4:M4"/>
    <mergeCell ref="K6:M6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 Hart</dc:creator>
  <cp:lastModifiedBy>John McDonald</cp:lastModifiedBy>
  <dcterms:created xsi:type="dcterms:W3CDTF">2015-12-09T01:11:16Z</dcterms:created>
  <dcterms:modified xsi:type="dcterms:W3CDTF">2015-12-09T22:14:05Z</dcterms:modified>
</cp:coreProperties>
</file>